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s Miros\Desktop\diplomka_FINAL\"/>
    </mc:Choice>
  </mc:AlternateContent>
  <xr:revisionPtr revIDLastSave="0" documentId="13_ncr:1_{E792444F-2CF1-4BBF-9995-B687F56CDC08}" xr6:coauthVersionLast="46" xr6:coauthVersionMax="46" xr10:uidLastSave="{00000000-0000-0000-0000-000000000000}"/>
  <bookViews>
    <workbookView xWindow="-120" yWindow="-120" windowWidth="29040" windowHeight="15840" tabRatio="831" xr2:uid="{A14A4497-B851-491C-B7AD-92FB83B764C2}"/>
  </bookViews>
  <sheets>
    <sheet name="Titulný list" sheetId="12" r:id="rId1"/>
    <sheet name="príklad_1_zadanie" sheetId="13" r:id="rId2"/>
    <sheet name="príklad_1" sheetId="6" r:id="rId3"/>
    <sheet name="príklad_2_zadanie" sheetId="14" r:id="rId4"/>
    <sheet name="príklad_2" sheetId="7" r:id="rId5"/>
    <sheet name="príklad_3_zadanie" sheetId="8" r:id="rId6"/>
    <sheet name="príklad_3" sheetId="11" r:id="rId7"/>
    <sheet name="príklad_4_zadanie" sheetId="16" r:id="rId8"/>
    <sheet name="príklad_4" sheetId="1" r:id="rId9"/>
    <sheet name="príklad_5_zadanie" sheetId="17" r:id="rId10"/>
    <sheet name="príklad_5" sheetId="4" r:id="rId11"/>
    <sheet name="príklad_6_zadanie" sheetId="18" r:id="rId12"/>
    <sheet name="príklad_6" sheetId="5" r:id="rId13"/>
    <sheet name="príklad_7_zadanie" sheetId="20" r:id="rId14"/>
    <sheet name="príklad_7" sheetId="21" r:id="rId15"/>
    <sheet name="príklad_8_zadanie" sheetId="19" r:id="rId16"/>
    <sheet name="príklad_8" sheetId="3" r:id="rId17"/>
    <sheet name="Hárok2" sheetId="2" state="hidden" r:id="rId18"/>
  </sheets>
  <definedNames>
    <definedName name="_Toc71307417" localSheetId="2">príklad_1!$B$1</definedName>
    <definedName name="_Toc71307420" localSheetId="4">príklad_2!$C$1</definedName>
    <definedName name="_Toc71698379" localSheetId="9">príklad_5_zadanie!$A$1</definedName>
    <definedName name="_Toc71698380" localSheetId="9">príklad_5_zadanie!$A$7</definedName>
    <definedName name="_Toc71698382" localSheetId="14">príklad_7!$B$5</definedName>
    <definedName name="solver_adj" localSheetId="8" hidden="1">príklad_4!$C$24:$I$36</definedName>
    <definedName name="solver_adj" localSheetId="10" hidden="1">príklad_5!$C$24:$I$36</definedName>
    <definedName name="solver_adj" localSheetId="12" hidden="1">príklad_6!$C$24:$I$36</definedName>
    <definedName name="solver_adj" localSheetId="16" hidden="1">príklad_8!$D$13:$D$15</definedName>
    <definedName name="solver_cvg" localSheetId="8" hidden="1">0.0001</definedName>
    <definedName name="solver_cvg" localSheetId="10" hidden="1">0.0001</definedName>
    <definedName name="solver_cvg" localSheetId="12" hidden="1">0.0001</definedName>
    <definedName name="solver_cvg" localSheetId="16" hidden="1">0.0001</definedName>
    <definedName name="solver_drv" localSheetId="8" hidden="1">2</definedName>
    <definedName name="solver_drv" localSheetId="10" hidden="1">2</definedName>
    <definedName name="solver_drv" localSheetId="12" hidden="1">2</definedName>
    <definedName name="solver_drv" localSheetId="16" hidden="1">2</definedName>
    <definedName name="solver_eng" localSheetId="8" hidden="1">2</definedName>
    <definedName name="solver_eng" localSheetId="10" hidden="1">2</definedName>
    <definedName name="solver_eng" localSheetId="12" hidden="1">2</definedName>
    <definedName name="solver_eng" localSheetId="16" hidden="1">2</definedName>
    <definedName name="solver_est" localSheetId="8" hidden="1">1</definedName>
    <definedName name="solver_est" localSheetId="10" hidden="1">1</definedName>
    <definedName name="solver_est" localSheetId="12" hidden="1">1</definedName>
    <definedName name="solver_est" localSheetId="16" hidden="1">1</definedName>
    <definedName name="solver_itr" localSheetId="8" hidden="1">2147483647</definedName>
    <definedName name="solver_itr" localSheetId="10" hidden="1">2147483647</definedName>
    <definedName name="solver_itr" localSheetId="12" hidden="1">2147483647</definedName>
    <definedName name="solver_itr" localSheetId="16" hidden="1">2147483647</definedName>
    <definedName name="solver_lhs1" localSheetId="8" hidden="1">príklad_4!$C$18</definedName>
    <definedName name="solver_lhs1" localSheetId="10" hidden="1">príklad_5!$C$18</definedName>
    <definedName name="solver_lhs1" localSheetId="12" hidden="1">príklad_6!$C$18</definedName>
    <definedName name="solver_lhs1" localSheetId="16" hidden="1">príklad_8!$D$13</definedName>
    <definedName name="solver_lhs10" localSheetId="8" hidden="1">príklad_4!$D$18</definedName>
    <definedName name="solver_lhs10" localSheetId="10" hidden="1">príklad_5!$D$18</definedName>
    <definedName name="solver_lhs10" localSheetId="12" hidden="1">príklad_6!$D$18</definedName>
    <definedName name="solver_lhs11" localSheetId="8" hidden="1">príklad_4!$D$28</definedName>
    <definedName name="solver_lhs11" localSheetId="10" hidden="1">príklad_5!$D$28</definedName>
    <definedName name="solver_lhs11" localSheetId="12" hidden="1">príklad_6!$D$28</definedName>
    <definedName name="solver_lhs12" localSheetId="8" hidden="1">príklad_4!$D$29</definedName>
    <definedName name="solver_lhs12" localSheetId="10" hidden="1">príklad_5!$D$29</definedName>
    <definedName name="solver_lhs12" localSheetId="12" hidden="1">príklad_6!$D$29</definedName>
    <definedName name="solver_lhs13" localSheetId="8" hidden="1">príklad_4!$D$31</definedName>
    <definedName name="solver_lhs13" localSheetId="10" hidden="1">príklad_5!$D$31</definedName>
    <definedName name="solver_lhs13" localSheetId="12" hidden="1">príklad_6!$D$31</definedName>
    <definedName name="solver_lhs14" localSheetId="8" hidden="1">príklad_4!$D$32</definedName>
    <definedName name="solver_lhs14" localSheetId="10" hidden="1">príklad_5!$D$32</definedName>
    <definedName name="solver_lhs14" localSheetId="12" hidden="1">príklad_6!$D$32</definedName>
    <definedName name="solver_lhs15" localSheetId="8" hidden="1">príklad_4!$D$34</definedName>
    <definedName name="solver_lhs15" localSheetId="10" hidden="1">príklad_5!$D$34</definedName>
    <definedName name="solver_lhs15" localSheetId="12" hidden="1">príklad_6!$D$34</definedName>
    <definedName name="solver_lhs16" localSheetId="8" hidden="1">príklad_4!$D$35</definedName>
    <definedName name="solver_lhs16" localSheetId="10" hidden="1">príklad_5!$D$35</definedName>
    <definedName name="solver_lhs16" localSheetId="12" hidden="1">príklad_6!$D$35</definedName>
    <definedName name="solver_lhs17" localSheetId="8" hidden="1">príklad_4!$D$36</definedName>
    <definedName name="solver_lhs17" localSheetId="10" hidden="1">príklad_5!$D$36</definedName>
    <definedName name="solver_lhs17" localSheetId="12" hidden="1">príklad_6!$D$36</definedName>
    <definedName name="solver_lhs18" localSheetId="8" hidden="1">príklad_4!$E$18</definedName>
    <definedName name="solver_lhs18" localSheetId="10" hidden="1">príklad_5!$E$18</definedName>
    <definedName name="solver_lhs18" localSheetId="12" hidden="1">príklad_6!$E$18</definedName>
    <definedName name="solver_lhs19" localSheetId="8" hidden="1">príklad_4!$E$28</definedName>
    <definedName name="solver_lhs19" localSheetId="10" hidden="1">príklad_5!$E$28</definedName>
    <definedName name="solver_lhs19" localSheetId="12" hidden="1">príklad_6!$E$28</definedName>
    <definedName name="solver_lhs2" localSheetId="8" hidden="1">príklad_4!$C$24:$I$36</definedName>
    <definedName name="solver_lhs2" localSheetId="10" hidden="1">príklad_5!$C$24:$I$36</definedName>
    <definedName name="solver_lhs2" localSheetId="12" hidden="1">príklad_6!$C$24:$I$36</definedName>
    <definedName name="solver_lhs2" localSheetId="16" hidden="1">príklad_8!$D$13</definedName>
    <definedName name="solver_lhs20" localSheetId="8" hidden="1">príklad_4!$E$29</definedName>
    <definedName name="solver_lhs20" localSheetId="10" hidden="1">príklad_5!$E$29</definedName>
    <definedName name="solver_lhs20" localSheetId="12" hidden="1">príklad_6!$E$29</definedName>
    <definedName name="solver_lhs21" localSheetId="8" hidden="1">príklad_4!$E$31</definedName>
    <definedName name="solver_lhs21" localSheetId="10" hidden="1">príklad_5!$E$31</definedName>
    <definedName name="solver_lhs21" localSheetId="12" hidden="1">príklad_6!$E$31</definedName>
    <definedName name="solver_lhs22" localSheetId="8" hidden="1">príklad_4!$E$32</definedName>
    <definedName name="solver_lhs22" localSheetId="10" hidden="1">príklad_5!$E$32</definedName>
    <definedName name="solver_lhs22" localSheetId="12" hidden="1">príklad_6!$E$32</definedName>
    <definedName name="solver_lhs23" localSheetId="8" hidden="1">príklad_4!$E$34</definedName>
    <definedName name="solver_lhs23" localSheetId="10" hidden="1">príklad_5!$E$34</definedName>
    <definedName name="solver_lhs23" localSheetId="12" hidden="1">príklad_6!$E$34</definedName>
    <definedName name="solver_lhs24" localSheetId="8" hidden="1">príklad_4!$E$35</definedName>
    <definedName name="solver_lhs24" localSheetId="10" hidden="1">príklad_5!$E$35</definedName>
    <definedName name="solver_lhs24" localSheetId="12" hidden="1">príklad_6!$E$35</definedName>
    <definedName name="solver_lhs25" localSheetId="8" hidden="1">príklad_4!$E$36</definedName>
    <definedName name="solver_lhs25" localSheetId="10" hidden="1">príklad_5!$E$36</definedName>
    <definedName name="solver_lhs25" localSheetId="12" hidden="1">príklad_6!$E$36</definedName>
    <definedName name="solver_lhs26" localSheetId="8" hidden="1">príklad_4!$F$18</definedName>
    <definedName name="solver_lhs26" localSheetId="10" hidden="1">príklad_5!$F$18</definedName>
    <definedName name="solver_lhs26" localSheetId="12" hidden="1">príklad_6!$F$18</definedName>
    <definedName name="solver_lhs27" localSheetId="8" hidden="1">príklad_4!$F$27</definedName>
    <definedName name="solver_lhs27" localSheetId="10" hidden="1">príklad_5!$F$27</definedName>
    <definedName name="solver_lhs27" localSheetId="12" hidden="1">príklad_6!$F$28</definedName>
    <definedName name="solver_lhs28" localSheetId="8" hidden="1">príklad_4!$F$28</definedName>
    <definedName name="solver_lhs28" localSheetId="10" hidden="1">príklad_5!$F$28</definedName>
    <definedName name="solver_lhs28" localSheetId="12" hidden="1">príklad_6!$F$29</definedName>
    <definedName name="solver_lhs29" localSheetId="8" hidden="1">príklad_4!$F$29</definedName>
    <definedName name="solver_lhs29" localSheetId="10" hidden="1">príklad_5!$F$29</definedName>
    <definedName name="solver_lhs29" localSheetId="12" hidden="1">príklad_6!$G$32</definedName>
    <definedName name="solver_lhs3" localSheetId="8" hidden="1">príklad_4!$C$28</definedName>
    <definedName name="solver_lhs3" localSheetId="10" hidden="1">príklad_5!$C$28</definedName>
    <definedName name="solver_lhs3" localSheetId="12" hidden="1">príklad_6!$C$28</definedName>
    <definedName name="solver_lhs3" localSheetId="16" hidden="1">príklad_8!$D$14</definedName>
    <definedName name="solver_lhs30" localSheetId="8" hidden="1">príklad_4!$F$30</definedName>
    <definedName name="solver_lhs30" localSheetId="10" hidden="1">príklad_5!$F$30</definedName>
    <definedName name="solver_lhs30" localSheetId="12" hidden="1">príklad_6!$F$30</definedName>
    <definedName name="solver_lhs31" localSheetId="8" hidden="1">príklad_4!$F$32</definedName>
    <definedName name="solver_lhs31" localSheetId="10" hidden="1">príklad_5!$F$32</definedName>
    <definedName name="solver_lhs31" localSheetId="12" hidden="1">príklad_6!$G$34</definedName>
    <definedName name="solver_lhs32" localSheetId="8" hidden="1">príklad_4!$F$33</definedName>
    <definedName name="solver_lhs32" localSheetId="10" hidden="1">príklad_5!$F$33</definedName>
    <definedName name="solver_lhs32" localSheetId="12" hidden="1">príklad_6!$F$32</definedName>
    <definedName name="solver_lhs33" localSheetId="8" hidden="1">príklad_4!$F$34</definedName>
    <definedName name="solver_lhs33" localSheetId="10" hidden="1">príklad_5!$F$34</definedName>
    <definedName name="solver_lhs33" localSheetId="12" hidden="1">príklad_6!$H$30</definedName>
    <definedName name="solver_lhs34" localSheetId="8" hidden="1">príklad_4!$G$18</definedName>
    <definedName name="solver_lhs34" localSheetId="10" hidden="1">príklad_5!$G$18</definedName>
    <definedName name="solver_lhs34" localSheetId="12" hidden="1">príklad_6!$G$30</definedName>
    <definedName name="solver_lhs35" localSheetId="8" hidden="1">príklad_4!$G$27</definedName>
    <definedName name="solver_lhs35" localSheetId="10" hidden="1">príklad_5!$G$27</definedName>
    <definedName name="solver_lhs35" localSheetId="12" hidden="1">príklad_6!$G$33</definedName>
    <definedName name="solver_lhs36" localSheetId="8" hidden="1">príklad_4!$G$30</definedName>
    <definedName name="solver_lhs36" localSheetId="10" hidden="1">príklad_5!$G$30</definedName>
    <definedName name="solver_lhs36" localSheetId="12" hidden="1">príklad_6!$H$18</definedName>
    <definedName name="solver_lhs37" localSheetId="8" hidden="1">príklad_4!$G$32</definedName>
    <definedName name="solver_lhs37" localSheetId="10" hidden="1">príklad_5!$G$32</definedName>
    <definedName name="solver_lhs37" localSheetId="12" hidden="1">príklad_6!$G$18</definedName>
    <definedName name="solver_lhs38" localSheetId="8" hidden="1">príklad_4!$G$33</definedName>
    <definedName name="solver_lhs38" localSheetId="10" hidden="1">príklad_5!$I$27</definedName>
    <definedName name="solver_lhs38" localSheetId="12" hidden="1">príklad_6!$I$24</definedName>
    <definedName name="solver_lhs39" localSheetId="8" hidden="1">príklad_4!$G$34</definedName>
    <definedName name="solver_lhs39" localSheetId="10" hidden="1">príklad_5!$G$33</definedName>
    <definedName name="solver_lhs39" localSheetId="12" hidden="1">príklad_6!$I$28</definedName>
    <definedName name="solver_lhs4" localSheetId="8" hidden="1">príklad_4!$C$29</definedName>
    <definedName name="solver_lhs4" localSheetId="10" hidden="1">príklad_5!$C$29</definedName>
    <definedName name="solver_lhs4" localSheetId="12" hidden="1">príklad_6!$C$29</definedName>
    <definedName name="solver_lhs4" localSheetId="16" hidden="1">príklad_8!$D$14</definedName>
    <definedName name="solver_lhs40" localSheetId="8" hidden="1">príklad_4!$G$36</definedName>
    <definedName name="solver_lhs40" localSheetId="10" hidden="1">príklad_5!$I$28</definedName>
    <definedName name="solver_lhs40" localSheetId="12" hidden="1">príklad_6!$I$31</definedName>
    <definedName name="solver_lhs41" localSheetId="8" hidden="1">príklad_4!$H$18</definedName>
    <definedName name="solver_lhs41" localSheetId="10" hidden="1">príklad_5!$G$34</definedName>
    <definedName name="solver_lhs41" localSheetId="12" hidden="1">príklad_6!$L$10</definedName>
    <definedName name="solver_lhs42" localSheetId="8" hidden="1">príklad_4!$H$24</definedName>
    <definedName name="solver_lhs42" localSheetId="10" hidden="1">príklad_5!$I$30</definedName>
    <definedName name="solver_lhs42" localSheetId="12" hidden="1">príklad_6!$L$12</definedName>
    <definedName name="solver_lhs43" localSheetId="8" hidden="1">príklad_4!$H$27</definedName>
    <definedName name="solver_lhs43" localSheetId="10" hidden="1">príklad_5!$G$36</definedName>
    <definedName name="solver_lhs43" localSheetId="12" hidden="1">príklad_6!$H$31</definedName>
    <definedName name="solver_lhs44" localSheetId="8" hidden="1">príklad_4!$H$30</definedName>
    <definedName name="solver_lhs44" localSheetId="10" hidden="1">príklad_5!$L$10</definedName>
    <definedName name="solver_lhs44" localSheetId="12" hidden="1">príklad_6!$L$3</definedName>
    <definedName name="solver_lhs45" localSheetId="8" hidden="1">príklad_4!$H$31</definedName>
    <definedName name="solver_lhs45" localSheetId="10" hidden="1">príklad_5!$H$18</definedName>
    <definedName name="solver_lhs45" localSheetId="12" hidden="1">príklad_6!$L$5</definedName>
    <definedName name="solver_lhs46" localSheetId="8" hidden="1">príklad_4!$H$33</definedName>
    <definedName name="solver_lhs46" localSheetId="10" hidden="1">príklad_5!$L$11</definedName>
    <definedName name="solver_lhs46" localSheetId="12" hidden="1">príklad_6!$G$36</definedName>
    <definedName name="solver_lhs47" localSheetId="8" hidden="1">príklad_4!$I$18</definedName>
    <definedName name="solver_lhs47" localSheetId="10" hidden="1">príklad_5!$H$24</definedName>
    <definedName name="solver_lhs47" localSheetId="12" hidden="1">príklad_6!$H$24</definedName>
    <definedName name="solver_lhs48" localSheetId="8" hidden="1">príklad_4!$I$24</definedName>
    <definedName name="solver_lhs48" localSheetId="10" hidden="1">príklad_5!$L$12</definedName>
    <definedName name="solver_lhs48" localSheetId="12" hidden="1">príklad_6!$F$33</definedName>
    <definedName name="solver_lhs49" localSheetId="8" hidden="1">príklad_4!$I$27</definedName>
    <definedName name="solver_lhs49" localSheetId="10" hidden="1">príklad_5!$I$24</definedName>
    <definedName name="solver_lhs49" localSheetId="12" hidden="1">príklad_6!$L$9</definedName>
    <definedName name="solver_lhs5" localSheetId="8" hidden="1">príklad_4!$C$30</definedName>
    <definedName name="solver_lhs5" localSheetId="10" hidden="1">príklad_5!$C$30</definedName>
    <definedName name="solver_lhs5" localSheetId="12" hidden="1">príklad_6!$C$30</definedName>
    <definedName name="solver_lhs5" localSheetId="16" hidden="1">príklad_8!$D$15</definedName>
    <definedName name="solver_lhs50" localSheetId="8" hidden="1">príklad_4!$I$27</definedName>
    <definedName name="solver_lhs50" localSheetId="10" hidden="1">príklad_5!$I$27</definedName>
    <definedName name="solver_lhs50" localSheetId="12" hidden="1">príklad_6!$H$33</definedName>
    <definedName name="solver_lhs51" localSheetId="8" hidden="1">príklad_4!$I$28</definedName>
    <definedName name="solver_lhs51" localSheetId="10" hidden="1">príklad_5!$H$27</definedName>
    <definedName name="solver_lhs51" localSheetId="12" hidden="1">príklad_6!$I$27</definedName>
    <definedName name="solver_lhs52" localSheetId="8" hidden="1">príklad_4!$I$30</definedName>
    <definedName name="solver_lhs52" localSheetId="10" hidden="1">príklad_5!$L$13</definedName>
    <definedName name="solver_lhs52" localSheetId="12" hidden="1">príklad_6!$I$27</definedName>
    <definedName name="solver_lhs53" localSheetId="8" hidden="1">príklad_4!$I$31</definedName>
    <definedName name="solver_lhs53" localSheetId="10" hidden="1">príklad_5!$I$31</definedName>
    <definedName name="solver_lhs53" localSheetId="12" hidden="1">príklad_6!$I$30</definedName>
    <definedName name="solver_lhs54" localSheetId="8" hidden="1">príklad_4!$L$10</definedName>
    <definedName name="solver_lhs54" localSheetId="10" hidden="1">príklad_5!$H$30</definedName>
    <definedName name="solver_lhs54" localSheetId="12" hidden="1">príklad_6!$L$11</definedName>
    <definedName name="solver_lhs55" localSheetId="8" hidden="1">príklad_4!$L$11</definedName>
    <definedName name="solver_lhs55" localSheetId="10" hidden="1">príklad_5!$L$6</definedName>
    <definedName name="solver_lhs55" localSheetId="12" hidden="1">príklad_6!$I$18</definedName>
    <definedName name="solver_lhs56" localSheetId="8" hidden="1">príklad_4!$L$12</definedName>
    <definedName name="solver_lhs56" localSheetId="10" hidden="1">príklad_5!$L$5</definedName>
    <definedName name="solver_lhs56" localSheetId="12" hidden="1">príklad_6!$L$13</definedName>
    <definedName name="solver_lhs57" localSheetId="8" hidden="1">príklad_4!$L$13</definedName>
    <definedName name="solver_lhs57" localSheetId="10" hidden="1">príklad_5!$L$4</definedName>
    <definedName name="solver_lhs57" localSheetId="12" hidden="1">príklad_6!$L$14</definedName>
    <definedName name="solver_lhs58" localSheetId="8" hidden="1">príklad_4!$L$14</definedName>
    <definedName name="solver_lhs58" localSheetId="10" hidden="1">príklad_5!$L$3</definedName>
    <definedName name="solver_lhs58" localSheetId="12" hidden="1">príklad_6!$L$15</definedName>
    <definedName name="solver_lhs59" localSheetId="8" hidden="1">príklad_4!$L$15</definedName>
    <definedName name="solver_lhs59" localSheetId="10" hidden="1">príklad_5!$L$15</definedName>
    <definedName name="solver_lhs59" localSheetId="12" hidden="1">príklad_6!$L$4</definedName>
    <definedName name="solver_lhs6" localSheetId="8" hidden="1">príklad_4!$C$31</definedName>
    <definedName name="solver_lhs6" localSheetId="10" hidden="1">príklad_5!$C$31</definedName>
    <definedName name="solver_lhs6" localSheetId="12" hidden="1">príklad_6!$C$31</definedName>
    <definedName name="solver_lhs6" localSheetId="16" hidden="1">príklad_8!$D$15</definedName>
    <definedName name="solver_lhs60" localSheetId="8" hidden="1">príklad_4!$L$3</definedName>
    <definedName name="solver_lhs60" localSheetId="10" hidden="1">príklad_5!$L$14</definedName>
    <definedName name="solver_lhs60" localSheetId="12" hidden="1">príklad_6!$F$34</definedName>
    <definedName name="solver_lhs61" localSheetId="8" hidden="1">príklad_4!$L$4</definedName>
    <definedName name="solver_lhs61" localSheetId="10" hidden="1">príklad_5!$H$31</definedName>
    <definedName name="solver_lhs61" localSheetId="12" hidden="1">príklad_6!$L$7</definedName>
    <definedName name="solver_lhs62" localSheetId="8" hidden="1">príklad_4!$L$5</definedName>
    <definedName name="solver_lhs62" localSheetId="10" hidden="1">príklad_5!$L$7</definedName>
    <definedName name="solver_lhs62" localSheetId="12" hidden="1">príklad_6!$L$6</definedName>
    <definedName name="solver_lhs63" localSheetId="8" hidden="1">príklad_4!$L$6</definedName>
    <definedName name="solver_lhs63" localSheetId="10" hidden="1">príklad_5!$H$33</definedName>
    <definedName name="solver_lhs63" localSheetId="12" hidden="1">príklad_6!$L$8</definedName>
    <definedName name="solver_lhs64" localSheetId="8" hidden="1">príklad_4!$L$7</definedName>
    <definedName name="solver_lhs64" localSheetId="10" hidden="1">príklad_5!$L$8</definedName>
    <definedName name="solver_lhs64" localSheetId="12" hidden="1">príklad_6!$I$27</definedName>
    <definedName name="solver_lhs65" localSheetId="8" hidden="1">príklad_4!$L$8</definedName>
    <definedName name="solver_lhs65" localSheetId="10" hidden="1">príklad_5!$I$18</definedName>
    <definedName name="solver_lhs65" localSheetId="12" hidden="1">príklad_6!$I$27</definedName>
    <definedName name="solver_lhs66" localSheetId="8" hidden="1">príklad_4!$L$9</definedName>
    <definedName name="solver_lhs66" localSheetId="10" hidden="1">príklad_5!$L$9</definedName>
    <definedName name="solver_lhs66" localSheetId="12" hidden="1">príklad_6!$I$27</definedName>
    <definedName name="solver_lhs7" localSheetId="8" hidden="1">príklad_4!$C$32</definedName>
    <definedName name="solver_lhs7" localSheetId="10" hidden="1">príklad_5!$C$32</definedName>
    <definedName name="solver_lhs7" localSheetId="12" hidden="1">príklad_6!$C$32</definedName>
    <definedName name="solver_lhs7" localSheetId="16" hidden="1">príklad_8!$I$5</definedName>
    <definedName name="solver_lhs8" localSheetId="8" hidden="1">príklad_4!$C$33</definedName>
    <definedName name="solver_lhs8" localSheetId="10" hidden="1">príklad_5!$C$33</definedName>
    <definedName name="solver_lhs8" localSheetId="12" hidden="1">príklad_6!$C$33</definedName>
    <definedName name="solver_lhs8" localSheetId="16" hidden="1">príklad_8!$I$6</definedName>
    <definedName name="solver_lhs9" localSheetId="8" hidden="1">príklad_4!$C$34</definedName>
    <definedName name="solver_lhs9" localSheetId="10" hidden="1">príklad_5!$C$34</definedName>
    <definedName name="solver_lhs9" localSheetId="12" hidden="1">príklad_6!$C$34</definedName>
    <definedName name="solver_lhs9" localSheetId="16" hidden="1">príklad_8!$I$7</definedName>
    <definedName name="solver_mip" localSheetId="8" hidden="1">2147483647</definedName>
    <definedName name="solver_mip" localSheetId="10" hidden="1">2147483647</definedName>
    <definedName name="solver_mip" localSheetId="12" hidden="1">2147483647</definedName>
    <definedName name="solver_mip" localSheetId="16" hidden="1">2147483647</definedName>
    <definedName name="solver_mni" localSheetId="8" hidden="1">30</definedName>
    <definedName name="solver_mni" localSheetId="10" hidden="1">30</definedName>
    <definedName name="solver_mni" localSheetId="12" hidden="1">30</definedName>
    <definedName name="solver_mni" localSheetId="16" hidden="1">30</definedName>
    <definedName name="solver_mrt" localSheetId="8" hidden="1">0.075</definedName>
    <definedName name="solver_mrt" localSheetId="10" hidden="1">0.075</definedName>
    <definedName name="solver_mrt" localSheetId="12" hidden="1">0.075</definedName>
    <definedName name="solver_mrt" localSheetId="16" hidden="1">0.075</definedName>
    <definedName name="solver_msl" localSheetId="8" hidden="1">2</definedName>
    <definedName name="solver_msl" localSheetId="10" hidden="1">2</definedName>
    <definedName name="solver_msl" localSheetId="12" hidden="1">2</definedName>
    <definedName name="solver_msl" localSheetId="16" hidden="1">2</definedName>
    <definedName name="solver_neg" localSheetId="8" hidden="1">1</definedName>
    <definedName name="solver_neg" localSheetId="10" hidden="1">1</definedName>
    <definedName name="solver_neg" localSheetId="12" hidden="1">1</definedName>
    <definedName name="solver_neg" localSheetId="16" hidden="1">1</definedName>
    <definedName name="solver_nod" localSheetId="8" hidden="1">2147483647</definedName>
    <definedName name="solver_nod" localSheetId="10" hidden="1">2147483647</definedName>
    <definedName name="solver_nod" localSheetId="12" hidden="1">2147483647</definedName>
    <definedName name="solver_nod" localSheetId="16" hidden="1">2147483647</definedName>
    <definedName name="solver_num" localSheetId="8" hidden="1">66</definedName>
    <definedName name="solver_num" localSheetId="10" hidden="1">66</definedName>
    <definedName name="solver_num" localSheetId="12" hidden="1">63</definedName>
    <definedName name="solver_num" localSheetId="16" hidden="1">9</definedName>
    <definedName name="solver_nwt" localSheetId="8" hidden="1">1</definedName>
    <definedName name="solver_nwt" localSheetId="10" hidden="1">1</definedName>
    <definedName name="solver_nwt" localSheetId="12" hidden="1">1</definedName>
    <definedName name="solver_nwt" localSheetId="16" hidden="1">1</definedName>
    <definedName name="solver_opt" localSheetId="8" hidden="1">príklad_4!$C$21</definedName>
    <definedName name="solver_opt" localSheetId="10" hidden="1">príklad_5!$C$21</definedName>
    <definedName name="solver_opt" localSheetId="12" hidden="1">príklad_6!$C$21</definedName>
    <definedName name="solver_opt" localSheetId="16" hidden="1">príklad_8!$G$13</definedName>
    <definedName name="solver_pre" localSheetId="8" hidden="1">0.000001</definedName>
    <definedName name="solver_pre" localSheetId="10" hidden="1">0.000001</definedName>
    <definedName name="solver_pre" localSheetId="12" hidden="1">0.000001</definedName>
    <definedName name="solver_pre" localSheetId="16" hidden="1">0.000001</definedName>
    <definedName name="solver_rbv" localSheetId="8" hidden="1">2</definedName>
    <definedName name="solver_rbv" localSheetId="10" hidden="1">2</definedName>
    <definedName name="solver_rbv" localSheetId="12" hidden="1">2</definedName>
    <definedName name="solver_rbv" localSheetId="16" hidden="1">2</definedName>
    <definedName name="solver_rel1" localSheetId="8" hidden="1">2</definedName>
    <definedName name="solver_rel1" localSheetId="10" hidden="1">2</definedName>
    <definedName name="solver_rel1" localSheetId="12" hidden="1">2</definedName>
    <definedName name="solver_rel1" localSheetId="16" hidden="1">4</definedName>
    <definedName name="solver_rel10" localSheetId="8" hidden="1">2</definedName>
    <definedName name="solver_rel10" localSheetId="10" hidden="1">2</definedName>
    <definedName name="solver_rel10" localSheetId="12" hidden="1">2</definedName>
    <definedName name="solver_rel11" localSheetId="8" hidden="1">2</definedName>
    <definedName name="solver_rel11" localSheetId="10" hidden="1">2</definedName>
    <definedName name="solver_rel11" localSheetId="12" hidden="1">2</definedName>
    <definedName name="solver_rel12" localSheetId="8" hidden="1">2</definedName>
    <definedName name="solver_rel12" localSheetId="10" hidden="1">2</definedName>
    <definedName name="solver_rel12" localSheetId="12" hidden="1">2</definedName>
    <definedName name="solver_rel13" localSheetId="8" hidden="1">2</definedName>
    <definedName name="solver_rel13" localSheetId="10" hidden="1">2</definedName>
    <definedName name="solver_rel13" localSheetId="12" hidden="1">2</definedName>
    <definedName name="solver_rel14" localSheetId="8" hidden="1">2</definedName>
    <definedName name="solver_rel14" localSheetId="10" hidden="1">2</definedName>
    <definedName name="solver_rel14" localSheetId="12" hidden="1">2</definedName>
    <definedName name="solver_rel15" localSheetId="8" hidden="1">2</definedName>
    <definedName name="solver_rel15" localSheetId="10" hidden="1">2</definedName>
    <definedName name="solver_rel15" localSheetId="12" hidden="1">2</definedName>
    <definedName name="solver_rel16" localSheetId="8" hidden="1">2</definedName>
    <definedName name="solver_rel16" localSheetId="10" hidden="1">2</definedName>
    <definedName name="solver_rel16" localSheetId="12" hidden="1">2</definedName>
    <definedName name="solver_rel17" localSheetId="8" hidden="1">2</definedName>
    <definedName name="solver_rel17" localSheetId="10" hidden="1">2</definedName>
    <definedName name="solver_rel17" localSheetId="12" hidden="1">2</definedName>
    <definedName name="solver_rel18" localSheetId="8" hidden="1">2</definedName>
    <definedName name="solver_rel18" localSheetId="10" hidden="1">2</definedName>
    <definedName name="solver_rel18" localSheetId="12" hidden="1">2</definedName>
    <definedName name="solver_rel19" localSheetId="8" hidden="1">2</definedName>
    <definedName name="solver_rel19" localSheetId="10" hidden="1">2</definedName>
    <definedName name="solver_rel19" localSheetId="12" hidden="1">2</definedName>
    <definedName name="solver_rel2" localSheetId="8" hidden="1">5</definedName>
    <definedName name="solver_rel2" localSheetId="10" hidden="1">5</definedName>
    <definedName name="solver_rel2" localSheetId="12" hidden="1">5</definedName>
    <definedName name="solver_rel2" localSheetId="16" hidden="1">3</definedName>
    <definedName name="solver_rel20" localSheetId="8" hidden="1">2</definedName>
    <definedName name="solver_rel20" localSheetId="10" hidden="1">2</definedName>
    <definedName name="solver_rel20" localSheetId="12" hidden="1">2</definedName>
    <definedName name="solver_rel21" localSheetId="8" hidden="1">2</definedName>
    <definedName name="solver_rel21" localSheetId="10" hidden="1">2</definedName>
    <definedName name="solver_rel21" localSheetId="12" hidden="1">2</definedName>
    <definedName name="solver_rel22" localSheetId="8" hidden="1">2</definedName>
    <definedName name="solver_rel22" localSheetId="10" hidden="1">2</definedName>
    <definedName name="solver_rel22" localSheetId="12" hidden="1">2</definedName>
    <definedName name="solver_rel23" localSheetId="8" hidden="1">2</definedName>
    <definedName name="solver_rel23" localSheetId="10" hidden="1">2</definedName>
    <definedName name="solver_rel23" localSheetId="12" hidden="1">2</definedName>
    <definedName name="solver_rel24" localSheetId="8" hidden="1">2</definedName>
    <definedName name="solver_rel24" localSheetId="10" hidden="1">2</definedName>
    <definedName name="solver_rel24" localSheetId="12" hidden="1">2</definedName>
    <definedName name="solver_rel25" localSheetId="8" hidden="1">2</definedName>
    <definedName name="solver_rel25" localSheetId="10" hidden="1">2</definedName>
    <definedName name="solver_rel25" localSheetId="12" hidden="1">2</definedName>
    <definedName name="solver_rel26" localSheetId="8" hidden="1">2</definedName>
    <definedName name="solver_rel26" localSheetId="10" hidden="1">2</definedName>
    <definedName name="solver_rel26" localSheetId="12" hidden="1">2</definedName>
    <definedName name="solver_rel27" localSheetId="8" hidden="1">2</definedName>
    <definedName name="solver_rel27" localSheetId="10" hidden="1">2</definedName>
    <definedName name="solver_rel27" localSheetId="12" hidden="1">2</definedName>
    <definedName name="solver_rel28" localSheetId="8" hidden="1">2</definedName>
    <definedName name="solver_rel28" localSheetId="10" hidden="1">2</definedName>
    <definedName name="solver_rel28" localSheetId="12" hidden="1">2</definedName>
    <definedName name="solver_rel29" localSheetId="8" hidden="1">2</definedName>
    <definedName name="solver_rel29" localSheetId="10" hidden="1">2</definedName>
    <definedName name="solver_rel29" localSheetId="12" hidden="1">2</definedName>
    <definedName name="solver_rel3" localSheetId="8" hidden="1">2</definedName>
    <definedName name="solver_rel3" localSheetId="10" hidden="1">2</definedName>
    <definedName name="solver_rel3" localSheetId="12" hidden="1">2</definedName>
    <definedName name="solver_rel3" localSheetId="16" hidden="1">4</definedName>
    <definedName name="solver_rel30" localSheetId="8" hidden="1">2</definedName>
    <definedName name="solver_rel30" localSheetId="10" hidden="1">2</definedName>
    <definedName name="solver_rel30" localSheetId="12" hidden="1">2</definedName>
    <definedName name="solver_rel31" localSheetId="8" hidden="1">2</definedName>
    <definedName name="solver_rel31" localSheetId="10" hidden="1">2</definedName>
    <definedName name="solver_rel31" localSheetId="12" hidden="1">2</definedName>
    <definedName name="solver_rel32" localSheetId="8" hidden="1">2</definedName>
    <definedName name="solver_rel32" localSheetId="10" hidden="1">2</definedName>
    <definedName name="solver_rel32" localSheetId="12" hidden="1">2</definedName>
    <definedName name="solver_rel33" localSheetId="8" hidden="1">2</definedName>
    <definedName name="solver_rel33" localSheetId="10" hidden="1">2</definedName>
    <definedName name="solver_rel33" localSheetId="12" hidden="1">2</definedName>
    <definedName name="solver_rel34" localSheetId="8" hidden="1">2</definedName>
    <definedName name="solver_rel34" localSheetId="10" hidden="1">2</definedName>
    <definedName name="solver_rel34" localSheetId="12" hidden="1">2</definedName>
    <definedName name="solver_rel35" localSheetId="8" hidden="1">2</definedName>
    <definedName name="solver_rel35" localSheetId="10" hidden="1">2</definedName>
    <definedName name="solver_rel35" localSheetId="12" hidden="1">2</definedName>
    <definedName name="solver_rel36" localSheetId="8" hidden="1">2</definedName>
    <definedName name="solver_rel36" localSheetId="10" hidden="1">2</definedName>
    <definedName name="solver_rel36" localSheetId="12" hidden="1">2</definedName>
    <definedName name="solver_rel37" localSheetId="8" hidden="1">2</definedName>
    <definedName name="solver_rel37" localSheetId="10" hidden="1">2</definedName>
    <definedName name="solver_rel37" localSheetId="12" hidden="1">2</definedName>
    <definedName name="solver_rel38" localSheetId="8" hidden="1">2</definedName>
    <definedName name="solver_rel38" localSheetId="10" hidden="1">2</definedName>
    <definedName name="solver_rel38" localSheetId="12" hidden="1">2</definedName>
    <definedName name="solver_rel39" localSheetId="8" hidden="1">2</definedName>
    <definedName name="solver_rel39" localSheetId="10" hidden="1">2</definedName>
    <definedName name="solver_rel39" localSheetId="12" hidden="1">2</definedName>
    <definedName name="solver_rel4" localSheetId="8" hidden="1">2</definedName>
    <definedName name="solver_rel4" localSheetId="10" hidden="1">2</definedName>
    <definedName name="solver_rel4" localSheetId="12" hidden="1">2</definedName>
    <definedName name="solver_rel4" localSheetId="16" hidden="1">3</definedName>
    <definedName name="solver_rel40" localSheetId="8" hidden="1">2</definedName>
    <definedName name="solver_rel40" localSheetId="10" hidden="1">2</definedName>
    <definedName name="solver_rel40" localSheetId="12" hidden="1">2</definedName>
    <definedName name="solver_rel41" localSheetId="8" hidden="1">2</definedName>
    <definedName name="solver_rel41" localSheetId="10" hidden="1">2</definedName>
    <definedName name="solver_rel41" localSheetId="12" hidden="1">3</definedName>
    <definedName name="solver_rel42" localSheetId="8" hidden="1">2</definedName>
    <definedName name="solver_rel42" localSheetId="10" hidden="1">2</definedName>
    <definedName name="solver_rel42" localSheetId="12" hidden="1">3</definedName>
    <definedName name="solver_rel43" localSheetId="8" hidden="1">2</definedName>
    <definedName name="solver_rel43" localSheetId="10" hidden="1">2</definedName>
    <definedName name="solver_rel43" localSheetId="12" hidden="1">2</definedName>
    <definedName name="solver_rel44" localSheetId="8" hidden="1">2</definedName>
    <definedName name="solver_rel44" localSheetId="10" hidden="1">3</definedName>
    <definedName name="solver_rel44" localSheetId="12" hidden="1">2</definedName>
    <definedName name="solver_rel45" localSheetId="8" hidden="1">2</definedName>
    <definedName name="solver_rel45" localSheetId="10" hidden="1">2</definedName>
    <definedName name="solver_rel45" localSheetId="12" hidden="1">2</definedName>
    <definedName name="solver_rel46" localSheetId="8" hidden="1">2</definedName>
    <definedName name="solver_rel46" localSheetId="10" hidden="1">3</definedName>
    <definedName name="solver_rel46" localSheetId="12" hidden="1">2</definedName>
    <definedName name="solver_rel47" localSheetId="8" hidden="1">2</definedName>
    <definedName name="solver_rel47" localSheetId="10" hidden="1">2</definedName>
    <definedName name="solver_rel47" localSheetId="12" hidden="1">2</definedName>
    <definedName name="solver_rel48" localSheetId="8" hidden="1">2</definedName>
    <definedName name="solver_rel48" localSheetId="10" hidden="1">3</definedName>
    <definedName name="solver_rel48" localSheetId="12" hidden="1">2</definedName>
    <definedName name="solver_rel49" localSheetId="8" hidden="1">2</definedName>
    <definedName name="solver_rel49" localSheetId="10" hidden="1">2</definedName>
    <definedName name="solver_rel49" localSheetId="12" hidden="1">3</definedName>
    <definedName name="solver_rel5" localSheetId="8" hidden="1">2</definedName>
    <definedName name="solver_rel5" localSheetId="10" hidden="1">2</definedName>
    <definedName name="solver_rel5" localSheetId="12" hidden="1">2</definedName>
    <definedName name="solver_rel5" localSheetId="16" hidden="1">4</definedName>
    <definedName name="solver_rel50" localSheetId="8" hidden="1">2</definedName>
    <definedName name="solver_rel50" localSheetId="10" hidden="1">2</definedName>
    <definedName name="solver_rel50" localSheetId="12" hidden="1">2</definedName>
    <definedName name="solver_rel51" localSheetId="8" hidden="1">2</definedName>
    <definedName name="solver_rel51" localSheetId="10" hidden="1">2</definedName>
    <definedName name="solver_rel51" localSheetId="12" hidden="1">2</definedName>
    <definedName name="solver_rel52" localSheetId="8" hidden="1">2</definedName>
    <definedName name="solver_rel52" localSheetId="10" hidden="1">3</definedName>
    <definedName name="solver_rel52" localSheetId="12" hidden="1">2</definedName>
    <definedName name="solver_rel53" localSheetId="8" hidden="1">2</definedName>
    <definedName name="solver_rel53" localSheetId="10" hidden="1">2</definedName>
    <definedName name="solver_rel53" localSheetId="12" hidden="1">2</definedName>
    <definedName name="solver_rel54" localSheetId="8" hidden="1">3</definedName>
    <definedName name="solver_rel54" localSheetId="10" hidden="1">2</definedName>
    <definedName name="solver_rel54" localSheetId="12" hidden="1">3</definedName>
    <definedName name="solver_rel55" localSheetId="8" hidden="1">3</definedName>
    <definedName name="solver_rel55" localSheetId="10" hidden="1">3</definedName>
    <definedName name="solver_rel55" localSheetId="12" hidden="1">2</definedName>
    <definedName name="solver_rel56" localSheetId="8" hidden="1">3</definedName>
    <definedName name="solver_rel56" localSheetId="10" hidden="1">2</definedName>
    <definedName name="solver_rel56" localSheetId="12" hidden="1">3</definedName>
    <definedName name="solver_rel57" localSheetId="8" hidden="1">3</definedName>
    <definedName name="solver_rel57" localSheetId="10" hidden="1">2</definedName>
    <definedName name="solver_rel57" localSheetId="12" hidden="1">3</definedName>
    <definedName name="solver_rel58" localSheetId="8" hidden="1">3</definedName>
    <definedName name="solver_rel58" localSheetId="10" hidden="1">2</definedName>
    <definedName name="solver_rel58" localSheetId="12" hidden="1">3</definedName>
    <definedName name="solver_rel59" localSheetId="8" hidden="1">3</definedName>
    <definedName name="solver_rel59" localSheetId="10" hidden="1">3</definedName>
    <definedName name="solver_rel59" localSheetId="12" hidden="1">2</definedName>
    <definedName name="solver_rel6" localSheetId="8" hidden="1">2</definedName>
    <definedName name="solver_rel6" localSheetId="10" hidden="1">2</definedName>
    <definedName name="solver_rel6" localSheetId="12" hidden="1">2</definedName>
    <definedName name="solver_rel6" localSheetId="16" hidden="1">3</definedName>
    <definedName name="solver_rel60" localSheetId="8" hidden="1">2</definedName>
    <definedName name="solver_rel60" localSheetId="10" hidden="1">3</definedName>
    <definedName name="solver_rel60" localSheetId="12" hidden="1">2</definedName>
    <definedName name="solver_rel61" localSheetId="8" hidden="1">2</definedName>
    <definedName name="solver_rel61" localSheetId="10" hidden="1">2</definedName>
    <definedName name="solver_rel61" localSheetId="12" hidden="1">3</definedName>
    <definedName name="solver_rel62" localSheetId="8" hidden="1">2</definedName>
    <definedName name="solver_rel62" localSheetId="10" hidden="1">3</definedName>
    <definedName name="solver_rel62" localSheetId="12" hidden="1">2</definedName>
    <definedName name="solver_rel63" localSheetId="8" hidden="1">3</definedName>
    <definedName name="solver_rel63" localSheetId="10" hidden="1">2</definedName>
    <definedName name="solver_rel63" localSheetId="12" hidden="1">3</definedName>
    <definedName name="solver_rel64" localSheetId="8" hidden="1">3</definedName>
    <definedName name="solver_rel64" localSheetId="10" hidden="1">3</definedName>
    <definedName name="solver_rel64" localSheetId="12" hidden="1">2</definedName>
    <definedName name="solver_rel65" localSheetId="8" hidden="1">3</definedName>
    <definedName name="solver_rel65" localSheetId="10" hidden="1">2</definedName>
    <definedName name="solver_rel65" localSheetId="12" hidden="1">2</definedName>
    <definedName name="solver_rel66" localSheetId="8" hidden="1">3</definedName>
    <definedName name="solver_rel66" localSheetId="10" hidden="1">3</definedName>
    <definedName name="solver_rel66" localSheetId="12" hidden="1">2</definedName>
    <definedName name="solver_rel7" localSheetId="8" hidden="1">2</definedName>
    <definedName name="solver_rel7" localSheetId="10" hidden="1">2</definedName>
    <definedName name="solver_rel7" localSheetId="12" hidden="1">2</definedName>
    <definedName name="solver_rel7" localSheetId="16" hidden="1">1</definedName>
    <definedName name="solver_rel8" localSheetId="8" hidden="1">2</definedName>
    <definedName name="solver_rel8" localSheetId="10" hidden="1">2</definedName>
    <definedName name="solver_rel8" localSheetId="12" hidden="1">2</definedName>
    <definedName name="solver_rel8" localSheetId="16" hidden="1">1</definedName>
    <definedName name="solver_rel9" localSheetId="8" hidden="1">2</definedName>
    <definedName name="solver_rel9" localSheetId="10" hidden="1">2</definedName>
    <definedName name="solver_rel9" localSheetId="12" hidden="1">2</definedName>
    <definedName name="solver_rel9" localSheetId="16" hidden="1">1</definedName>
    <definedName name="solver_rhs1" localSheetId="8" hidden="1">príklad_4!$C$19</definedName>
    <definedName name="solver_rhs1" localSheetId="10" hidden="1">príklad_5!$C$19</definedName>
    <definedName name="solver_rhs1" localSheetId="12" hidden="1">príklad_6!$C$19</definedName>
    <definedName name="solver_rhs1" localSheetId="16" hidden="1">"celočíselný"</definedName>
    <definedName name="solver_rhs10" localSheetId="8" hidden="1">príklad_4!$D$19</definedName>
    <definedName name="solver_rhs10" localSheetId="10" hidden="1">príklad_5!$D$19</definedName>
    <definedName name="solver_rhs10" localSheetId="12" hidden="1">príklad_6!$D$19</definedName>
    <definedName name="solver_rhs11" localSheetId="8" hidden="1">0</definedName>
    <definedName name="solver_rhs11" localSheetId="10" hidden="1">0</definedName>
    <definedName name="solver_rhs11" localSheetId="12" hidden="1">0</definedName>
    <definedName name="solver_rhs12" localSheetId="8" hidden="1">0</definedName>
    <definedName name="solver_rhs12" localSheetId="10" hidden="1">0</definedName>
    <definedName name="solver_rhs12" localSheetId="12" hidden="1">0</definedName>
    <definedName name="solver_rhs13" localSheetId="8" hidden="1">0</definedName>
    <definedName name="solver_rhs13" localSheetId="10" hidden="1">0</definedName>
    <definedName name="solver_rhs13" localSheetId="12" hidden="1">0</definedName>
    <definedName name="solver_rhs14" localSheetId="8" hidden="1">0</definedName>
    <definedName name="solver_rhs14" localSheetId="10" hidden="1">0</definedName>
    <definedName name="solver_rhs14" localSheetId="12" hidden="1">0</definedName>
    <definedName name="solver_rhs15" localSheetId="8" hidden="1">0</definedName>
    <definedName name="solver_rhs15" localSheetId="10" hidden="1">0</definedName>
    <definedName name="solver_rhs15" localSheetId="12" hidden="1">0</definedName>
    <definedName name="solver_rhs16" localSheetId="8" hidden="1">0</definedName>
    <definedName name="solver_rhs16" localSheetId="10" hidden="1">0</definedName>
    <definedName name="solver_rhs16" localSheetId="12" hidden="1">0</definedName>
    <definedName name="solver_rhs17" localSheetId="8" hidden="1">0</definedName>
    <definedName name="solver_rhs17" localSheetId="10" hidden="1">0</definedName>
    <definedName name="solver_rhs17" localSheetId="12" hidden="1">0</definedName>
    <definedName name="solver_rhs18" localSheetId="8" hidden="1">príklad_4!$E$19</definedName>
    <definedName name="solver_rhs18" localSheetId="10" hidden="1">príklad_5!$E$19</definedName>
    <definedName name="solver_rhs18" localSheetId="12" hidden="1">príklad_6!$E$19</definedName>
    <definedName name="solver_rhs19" localSheetId="8" hidden="1">0</definedName>
    <definedName name="solver_rhs19" localSheetId="10" hidden="1">0</definedName>
    <definedName name="solver_rhs19" localSheetId="12" hidden="1">0</definedName>
    <definedName name="solver_rhs2" localSheetId="8" hidden="1">"binárny"</definedName>
    <definedName name="solver_rhs2" localSheetId="10" hidden="1">"binárny"</definedName>
    <definedName name="solver_rhs2" localSheetId="12" hidden="1">"binárny"</definedName>
    <definedName name="solver_rhs2" localSheetId="16" hidden="1">0</definedName>
    <definedName name="solver_rhs20" localSheetId="8" hidden="1">0</definedName>
    <definedName name="solver_rhs20" localSheetId="10" hidden="1">0</definedName>
    <definedName name="solver_rhs20" localSheetId="12" hidden="1">0</definedName>
    <definedName name="solver_rhs21" localSheetId="8" hidden="1">0</definedName>
    <definedName name="solver_rhs21" localSheetId="10" hidden="1">0</definedName>
    <definedName name="solver_rhs21" localSheetId="12" hidden="1">0</definedName>
    <definedName name="solver_rhs22" localSheetId="8" hidden="1">0</definedName>
    <definedName name="solver_rhs22" localSheetId="10" hidden="1">0</definedName>
    <definedName name="solver_rhs22" localSheetId="12" hidden="1">0</definedName>
    <definedName name="solver_rhs23" localSheetId="8" hidden="1">0</definedName>
    <definedName name="solver_rhs23" localSheetId="10" hidden="1">0</definedName>
    <definedName name="solver_rhs23" localSheetId="12" hidden="1">0</definedName>
    <definedName name="solver_rhs24" localSheetId="8" hidden="1">0</definedName>
    <definedName name="solver_rhs24" localSheetId="10" hidden="1">0</definedName>
    <definedName name="solver_rhs24" localSheetId="12" hidden="1">0</definedName>
    <definedName name="solver_rhs25" localSheetId="8" hidden="1">0</definedName>
    <definedName name="solver_rhs25" localSheetId="10" hidden="1">0</definedName>
    <definedName name="solver_rhs25" localSheetId="12" hidden="1">0</definedName>
    <definedName name="solver_rhs26" localSheetId="8" hidden="1">príklad_4!$F$19</definedName>
    <definedName name="solver_rhs26" localSheetId="10" hidden="1">príklad_5!$F$19</definedName>
    <definedName name="solver_rhs26" localSheetId="12" hidden="1">príklad_6!$F$19</definedName>
    <definedName name="solver_rhs27" localSheetId="8" hidden="1">0</definedName>
    <definedName name="solver_rhs27" localSheetId="10" hidden="1">0</definedName>
    <definedName name="solver_rhs27" localSheetId="12" hidden="1">0</definedName>
    <definedName name="solver_rhs28" localSheetId="8" hidden="1">0</definedName>
    <definedName name="solver_rhs28" localSheetId="10" hidden="1">0</definedName>
    <definedName name="solver_rhs28" localSheetId="12" hidden="1">0</definedName>
    <definedName name="solver_rhs29" localSheetId="8" hidden="1">0</definedName>
    <definedName name="solver_rhs29" localSheetId="10" hidden="1">0</definedName>
    <definedName name="solver_rhs29" localSheetId="12" hidden="1">0</definedName>
    <definedName name="solver_rhs3" localSheetId="8" hidden="1">0</definedName>
    <definedName name="solver_rhs3" localSheetId="10" hidden="1">0</definedName>
    <definedName name="solver_rhs3" localSheetId="12" hidden="1">0</definedName>
    <definedName name="solver_rhs3" localSheetId="16" hidden="1">"celočíselný"</definedName>
    <definedName name="solver_rhs30" localSheetId="8" hidden="1">0</definedName>
    <definedName name="solver_rhs30" localSheetId="10" hidden="1">0</definedName>
    <definedName name="solver_rhs30" localSheetId="12" hidden="1">0</definedName>
    <definedName name="solver_rhs31" localSheetId="8" hidden="1">0</definedName>
    <definedName name="solver_rhs31" localSheetId="10" hidden="1">0</definedName>
    <definedName name="solver_rhs31" localSheetId="12" hidden="1">0</definedName>
    <definedName name="solver_rhs32" localSheetId="8" hidden="1">0</definedName>
    <definedName name="solver_rhs32" localSheetId="10" hidden="1">0</definedName>
    <definedName name="solver_rhs32" localSheetId="12" hidden="1">0</definedName>
    <definedName name="solver_rhs33" localSheetId="8" hidden="1">0</definedName>
    <definedName name="solver_rhs33" localSheetId="10" hidden="1">0</definedName>
    <definedName name="solver_rhs33" localSheetId="12" hidden="1">0</definedName>
    <definedName name="solver_rhs34" localSheetId="8" hidden="1">príklad_4!$G$19</definedName>
    <definedName name="solver_rhs34" localSheetId="10" hidden="1">príklad_5!$G$19</definedName>
    <definedName name="solver_rhs34" localSheetId="12" hidden="1">0</definedName>
    <definedName name="solver_rhs35" localSheetId="8" hidden="1">0</definedName>
    <definedName name="solver_rhs35" localSheetId="10" hidden="1">0</definedName>
    <definedName name="solver_rhs35" localSheetId="12" hidden="1">0</definedName>
    <definedName name="solver_rhs36" localSheetId="8" hidden="1">0</definedName>
    <definedName name="solver_rhs36" localSheetId="10" hidden="1">0</definedName>
    <definedName name="solver_rhs36" localSheetId="12" hidden="1">príklad_6!$H$19</definedName>
    <definedName name="solver_rhs37" localSheetId="8" hidden="1">0</definedName>
    <definedName name="solver_rhs37" localSheetId="10" hidden="1">0</definedName>
    <definedName name="solver_rhs37" localSheetId="12" hidden="1">príklad_6!$G$19</definedName>
    <definedName name="solver_rhs38" localSheetId="8" hidden="1">0</definedName>
    <definedName name="solver_rhs38" localSheetId="10" hidden="1">0</definedName>
    <definedName name="solver_rhs38" localSheetId="12" hidden="1">0</definedName>
    <definedName name="solver_rhs39" localSheetId="8" hidden="1">0</definedName>
    <definedName name="solver_rhs39" localSheetId="10" hidden="1">0</definedName>
    <definedName name="solver_rhs39" localSheetId="12" hidden="1">0</definedName>
    <definedName name="solver_rhs4" localSheetId="8" hidden="1">0</definedName>
    <definedName name="solver_rhs4" localSheetId="10" hidden="1">0</definedName>
    <definedName name="solver_rhs4" localSheetId="12" hidden="1">0</definedName>
    <definedName name="solver_rhs4" localSheetId="16" hidden="1">0</definedName>
    <definedName name="solver_rhs40" localSheetId="8" hidden="1">0</definedName>
    <definedName name="solver_rhs40" localSheetId="10" hidden="1">0</definedName>
    <definedName name="solver_rhs40" localSheetId="12" hidden="1">0</definedName>
    <definedName name="solver_rhs41" localSheetId="8" hidden="1">príklad_4!$H$19</definedName>
    <definedName name="solver_rhs41" localSheetId="10" hidden="1">0</definedName>
    <definedName name="solver_rhs41" localSheetId="12" hidden="1">1</definedName>
    <definedName name="solver_rhs42" localSheetId="8" hidden="1">0</definedName>
    <definedName name="solver_rhs42" localSheetId="10" hidden="1">0</definedName>
    <definedName name="solver_rhs42" localSheetId="12" hidden="1">1</definedName>
    <definedName name="solver_rhs43" localSheetId="8" hidden="1">0</definedName>
    <definedName name="solver_rhs43" localSheetId="10" hidden="1">0</definedName>
    <definedName name="solver_rhs43" localSheetId="12" hidden="1">0</definedName>
    <definedName name="solver_rhs44" localSheetId="8" hidden="1">0</definedName>
    <definedName name="solver_rhs44" localSheetId="10" hidden="1">1</definedName>
    <definedName name="solver_rhs44" localSheetId="12" hidden="1">príklad_6!$M$3</definedName>
    <definedName name="solver_rhs45" localSheetId="8" hidden="1">0</definedName>
    <definedName name="solver_rhs45" localSheetId="10" hidden="1">príklad_5!$H$19</definedName>
    <definedName name="solver_rhs45" localSheetId="12" hidden="1">príklad_6!$M$5</definedName>
    <definedName name="solver_rhs46" localSheetId="8" hidden="1">0</definedName>
    <definedName name="solver_rhs46" localSheetId="10" hidden="1">1</definedName>
    <definedName name="solver_rhs46" localSheetId="12" hidden="1">0</definedName>
    <definedName name="solver_rhs47" localSheetId="8" hidden="1">príklad_4!$I$19</definedName>
    <definedName name="solver_rhs47" localSheetId="10" hidden="1">0</definedName>
    <definedName name="solver_rhs47" localSheetId="12" hidden="1">0</definedName>
    <definedName name="solver_rhs48" localSheetId="8" hidden="1">0</definedName>
    <definedName name="solver_rhs48" localSheetId="10" hidden="1">1</definedName>
    <definedName name="solver_rhs48" localSheetId="12" hidden="1">0</definedName>
    <definedName name="solver_rhs49" localSheetId="8" hidden="1">0</definedName>
    <definedName name="solver_rhs49" localSheetId="10" hidden="1">0</definedName>
    <definedName name="solver_rhs49" localSheetId="12" hidden="1">1</definedName>
    <definedName name="solver_rhs5" localSheetId="8" hidden="1">0</definedName>
    <definedName name="solver_rhs5" localSheetId="10" hidden="1">0</definedName>
    <definedName name="solver_rhs5" localSheetId="12" hidden="1">0</definedName>
    <definedName name="solver_rhs5" localSheetId="16" hidden="1">"celočíselný"</definedName>
    <definedName name="solver_rhs50" localSheetId="8" hidden="1">0</definedName>
    <definedName name="solver_rhs50" localSheetId="10" hidden="1">0</definedName>
    <definedName name="solver_rhs50" localSheetId="12" hidden="1">0</definedName>
    <definedName name="solver_rhs51" localSheetId="8" hidden="1">0</definedName>
    <definedName name="solver_rhs51" localSheetId="10" hidden="1">0</definedName>
    <definedName name="solver_rhs51" localSheetId="12" hidden="1">0</definedName>
    <definedName name="solver_rhs52" localSheetId="8" hidden="1">0</definedName>
    <definedName name="solver_rhs52" localSheetId="10" hidden="1">1</definedName>
    <definedName name="solver_rhs52" localSheetId="12" hidden="1">0</definedName>
    <definedName name="solver_rhs53" localSheetId="8" hidden="1">0</definedName>
    <definedName name="solver_rhs53" localSheetId="10" hidden="1">0</definedName>
    <definedName name="solver_rhs53" localSheetId="12" hidden="1">0</definedName>
    <definedName name="solver_rhs54" localSheetId="8" hidden="1">1</definedName>
    <definedName name="solver_rhs54" localSheetId="10" hidden="1">0</definedName>
    <definedName name="solver_rhs54" localSheetId="12" hidden="1">1</definedName>
    <definedName name="solver_rhs55" localSheetId="8" hidden="1">1</definedName>
    <definedName name="solver_rhs55" localSheetId="10" hidden="1">1</definedName>
    <definedName name="solver_rhs55" localSheetId="12" hidden="1">príklad_6!$I$19</definedName>
    <definedName name="solver_rhs56" localSheetId="8" hidden="1">1</definedName>
    <definedName name="solver_rhs56" localSheetId="10" hidden="1">príklad_5!$M$5</definedName>
    <definedName name="solver_rhs56" localSheetId="12" hidden="1">1</definedName>
    <definedName name="solver_rhs57" localSheetId="8" hidden="1">1</definedName>
    <definedName name="solver_rhs57" localSheetId="10" hidden="1">príklad_5!$M$4</definedName>
    <definedName name="solver_rhs57" localSheetId="12" hidden="1">1</definedName>
    <definedName name="solver_rhs58" localSheetId="8" hidden="1">1</definedName>
    <definedName name="solver_rhs58" localSheetId="10" hidden="1">príklad_5!$M$3</definedName>
    <definedName name="solver_rhs58" localSheetId="12" hidden="1">1</definedName>
    <definedName name="solver_rhs59" localSheetId="8" hidden="1">1</definedName>
    <definedName name="solver_rhs59" localSheetId="10" hidden="1">1</definedName>
    <definedName name="solver_rhs59" localSheetId="12" hidden="1">príklad_6!$M$4</definedName>
    <definedName name="solver_rhs6" localSheetId="8" hidden="1">0</definedName>
    <definedName name="solver_rhs6" localSheetId="10" hidden="1">0</definedName>
    <definedName name="solver_rhs6" localSheetId="12" hidden="1">0</definedName>
    <definedName name="solver_rhs6" localSheetId="16" hidden="1">0</definedName>
    <definedName name="solver_rhs60" localSheetId="8" hidden="1">príklad_4!$M$3</definedName>
    <definedName name="solver_rhs60" localSheetId="10" hidden="1">1</definedName>
    <definedName name="solver_rhs60" localSheetId="12" hidden="1">0</definedName>
    <definedName name="solver_rhs61" localSheetId="8" hidden="1">príklad_4!$M$4</definedName>
    <definedName name="solver_rhs61" localSheetId="10" hidden="1">0</definedName>
    <definedName name="solver_rhs61" localSheetId="12" hidden="1">1</definedName>
    <definedName name="solver_rhs62" localSheetId="8" hidden="1">príklad_4!$M$5</definedName>
    <definedName name="solver_rhs62" localSheetId="10" hidden="1">1</definedName>
    <definedName name="solver_rhs62" localSheetId="12" hidden="1">príklad_6!$M$6</definedName>
    <definedName name="solver_rhs63" localSheetId="8" hidden="1">1</definedName>
    <definedName name="solver_rhs63" localSheetId="10" hidden="1">0</definedName>
    <definedName name="solver_rhs63" localSheetId="12" hidden="1">1</definedName>
    <definedName name="solver_rhs64" localSheetId="8" hidden="1">1</definedName>
    <definedName name="solver_rhs64" localSheetId="10" hidden="1">1</definedName>
    <definedName name="solver_rhs64" localSheetId="12" hidden="1">0</definedName>
    <definedName name="solver_rhs65" localSheetId="8" hidden="1">1</definedName>
    <definedName name="solver_rhs65" localSheetId="10" hidden="1">príklad_5!$I$19</definedName>
    <definedName name="solver_rhs65" localSheetId="12" hidden="1">0</definedName>
    <definedName name="solver_rhs66" localSheetId="8" hidden="1">1</definedName>
    <definedName name="solver_rhs66" localSheetId="10" hidden="1">1</definedName>
    <definedName name="solver_rhs66" localSheetId="12" hidden="1">0</definedName>
    <definedName name="solver_rhs7" localSheetId="8" hidden="1">0</definedName>
    <definedName name="solver_rhs7" localSheetId="10" hidden="1">0</definedName>
    <definedName name="solver_rhs7" localSheetId="12" hidden="1">0</definedName>
    <definedName name="solver_rhs7" localSheetId="16" hidden="1">príklad_8!$G$5</definedName>
    <definedName name="solver_rhs8" localSheetId="8" hidden="1">0</definedName>
    <definedName name="solver_rhs8" localSheetId="10" hidden="1">0</definedName>
    <definedName name="solver_rhs8" localSheetId="12" hidden="1">0</definedName>
    <definedName name="solver_rhs8" localSheetId="16" hidden="1">príklad_8!$G$6</definedName>
    <definedName name="solver_rhs9" localSheetId="8" hidden="1">0</definedName>
    <definedName name="solver_rhs9" localSheetId="10" hidden="1">0</definedName>
    <definedName name="solver_rhs9" localSheetId="12" hidden="1">0</definedName>
    <definedName name="solver_rhs9" localSheetId="16" hidden="1">príklad_8!$G$7</definedName>
    <definedName name="solver_rlx" localSheetId="8" hidden="1">2</definedName>
    <definedName name="solver_rlx" localSheetId="10" hidden="1">2</definedName>
    <definedName name="solver_rlx" localSheetId="12" hidden="1">2</definedName>
    <definedName name="solver_rlx" localSheetId="16" hidden="1">2</definedName>
    <definedName name="solver_rsd" localSheetId="8" hidden="1">0</definedName>
    <definedName name="solver_rsd" localSheetId="10" hidden="1">0</definedName>
    <definedName name="solver_rsd" localSheetId="12" hidden="1">0</definedName>
    <definedName name="solver_rsd" localSheetId="16" hidden="1">0</definedName>
    <definedName name="solver_scl" localSheetId="8" hidden="1">2</definedName>
    <definedName name="solver_scl" localSheetId="10" hidden="1">2</definedName>
    <definedName name="solver_scl" localSheetId="12" hidden="1">2</definedName>
    <definedName name="solver_scl" localSheetId="16" hidden="1">2</definedName>
    <definedName name="solver_sho" localSheetId="8" hidden="1">2</definedName>
    <definedName name="solver_sho" localSheetId="10" hidden="1">2</definedName>
    <definedName name="solver_sho" localSheetId="12" hidden="1">2</definedName>
    <definedName name="solver_sho" localSheetId="16" hidden="1">2</definedName>
    <definedName name="solver_ssz" localSheetId="8" hidden="1">100</definedName>
    <definedName name="solver_ssz" localSheetId="10" hidden="1">100</definedName>
    <definedName name="solver_ssz" localSheetId="12" hidden="1">100</definedName>
    <definedName name="solver_ssz" localSheetId="16" hidden="1">100</definedName>
    <definedName name="solver_tim" localSheetId="8" hidden="1">2147483647</definedName>
    <definedName name="solver_tim" localSheetId="10" hidden="1">2147483647</definedName>
    <definedName name="solver_tim" localSheetId="12" hidden="1">2147483647</definedName>
    <definedName name="solver_tim" localSheetId="16" hidden="1">2147483647</definedName>
    <definedName name="solver_tol" localSheetId="8" hidden="1">0.01</definedName>
    <definedName name="solver_tol" localSheetId="10" hidden="1">0.01</definedName>
    <definedName name="solver_tol" localSheetId="12" hidden="1">0.01</definedName>
    <definedName name="solver_tol" localSheetId="16" hidden="1">0.01</definedName>
    <definedName name="solver_typ" localSheetId="8" hidden="1">3</definedName>
    <definedName name="solver_typ" localSheetId="10" hidden="1">3</definedName>
    <definedName name="solver_typ" localSheetId="12" hidden="1">3</definedName>
    <definedName name="solver_typ" localSheetId="16" hidden="1">1</definedName>
    <definedName name="solver_val" localSheetId="8" hidden="1">0</definedName>
    <definedName name="solver_val" localSheetId="10" hidden="1">0</definedName>
    <definedName name="solver_val" localSheetId="12" hidden="1">0</definedName>
    <definedName name="solver_val" localSheetId="16" hidden="1">0</definedName>
    <definedName name="solver_ver" localSheetId="8" hidden="1">3</definedName>
    <definedName name="solver_ver" localSheetId="10" hidden="1">3</definedName>
    <definedName name="solver_ver" localSheetId="12" hidden="1">3</definedName>
    <definedName name="solver_ver" localSheetId="16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7" l="1"/>
  <c r="D5" i="7"/>
  <c r="D2" i="6" l="1"/>
  <c r="D8" i="6"/>
  <c r="C8" i="6"/>
  <c r="E8" i="6" l="1"/>
  <c r="F8" i="6" s="1"/>
  <c r="G13" i="3"/>
  <c r="G6" i="3"/>
  <c r="I18" i="5" l="1"/>
  <c r="I20" i="5" s="1"/>
  <c r="H18" i="5"/>
  <c r="H20" i="5" s="1"/>
  <c r="G18" i="5"/>
  <c r="G20" i="5" s="1"/>
  <c r="F18" i="5"/>
  <c r="F20" i="5" s="1"/>
  <c r="E18" i="5"/>
  <c r="E20" i="5" s="1"/>
  <c r="D18" i="5"/>
  <c r="D20" i="5" s="1"/>
  <c r="C18" i="5"/>
  <c r="C20" i="5" s="1"/>
  <c r="L15" i="5"/>
  <c r="N15" i="5" s="1"/>
  <c r="L14" i="5"/>
  <c r="N14" i="5" s="1"/>
  <c r="L13" i="5"/>
  <c r="N13" i="5" s="1"/>
  <c r="L12" i="5"/>
  <c r="N12" i="5" s="1"/>
  <c r="L11" i="5"/>
  <c r="N11" i="5" s="1"/>
  <c r="L10" i="5"/>
  <c r="N10" i="5" s="1"/>
  <c r="L9" i="5"/>
  <c r="N9" i="5" s="1"/>
  <c r="L8" i="5"/>
  <c r="N8" i="5" s="1"/>
  <c r="L7" i="5"/>
  <c r="N7" i="5" s="1"/>
  <c r="L6" i="5"/>
  <c r="N6" i="5" s="1"/>
  <c r="L5" i="5"/>
  <c r="N5" i="5" s="1"/>
  <c r="L4" i="5"/>
  <c r="N4" i="5" s="1"/>
  <c r="L3" i="5"/>
  <c r="N3" i="5" s="1"/>
  <c r="I18" i="4"/>
  <c r="I20" i="4" s="1"/>
  <c r="H18" i="4"/>
  <c r="H20" i="4" s="1"/>
  <c r="G18" i="4"/>
  <c r="G20" i="4" s="1"/>
  <c r="F18" i="4"/>
  <c r="F20" i="4" s="1"/>
  <c r="E18" i="4"/>
  <c r="E20" i="4" s="1"/>
  <c r="D18" i="4"/>
  <c r="D20" i="4" s="1"/>
  <c r="C18" i="4"/>
  <c r="C20" i="4" s="1"/>
  <c r="L15" i="4"/>
  <c r="N15" i="4" s="1"/>
  <c r="L14" i="4"/>
  <c r="N14" i="4" s="1"/>
  <c r="L13" i="4"/>
  <c r="N13" i="4" s="1"/>
  <c r="L12" i="4"/>
  <c r="N12" i="4" s="1"/>
  <c r="L11" i="4"/>
  <c r="N11" i="4" s="1"/>
  <c r="L10" i="4"/>
  <c r="N10" i="4" s="1"/>
  <c r="L9" i="4"/>
  <c r="N9" i="4" s="1"/>
  <c r="L8" i="4"/>
  <c r="N8" i="4" s="1"/>
  <c r="L7" i="4"/>
  <c r="N7" i="4" s="1"/>
  <c r="L6" i="4"/>
  <c r="N6" i="4" s="1"/>
  <c r="L5" i="4"/>
  <c r="N5" i="4" s="1"/>
  <c r="L4" i="4"/>
  <c r="N4" i="4" s="1"/>
  <c r="L3" i="4"/>
  <c r="N3" i="4" s="1"/>
  <c r="I18" i="1"/>
  <c r="I20" i="1" s="1"/>
  <c r="L15" i="1"/>
  <c r="N15" i="1" s="1"/>
  <c r="L6" i="1"/>
  <c r="N6" i="1" s="1"/>
  <c r="L4" i="1"/>
  <c r="N4" i="1" s="1"/>
  <c r="L5" i="1"/>
  <c r="N5" i="1" s="1"/>
  <c r="L7" i="1"/>
  <c r="N7" i="1" s="1"/>
  <c r="L8" i="1"/>
  <c r="N8" i="1" s="1"/>
  <c r="L9" i="1"/>
  <c r="N9" i="1" s="1"/>
  <c r="L10" i="1"/>
  <c r="N10" i="1" s="1"/>
  <c r="L11" i="1"/>
  <c r="N11" i="1" s="1"/>
  <c r="L12" i="1"/>
  <c r="N12" i="1" s="1"/>
  <c r="L13" i="1"/>
  <c r="N13" i="1" s="1"/>
  <c r="L14" i="1"/>
  <c r="N14" i="1" s="1"/>
  <c r="L3" i="1"/>
  <c r="N3" i="1" s="1"/>
  <c r="D18" i="1"/>
  <c r="D20" i="1" s="1"/>
  <c r="E18" i="1"/>
  <c r="E20" i="1" s="1"/>
  <c r="F18" i="1"/>
  <c r="F20" i="1" s="1"/>
  <c r="G18" i="1"/>
  <c r="G20" i="1" s="1"/>
  <c r="H18" i="1"/>
  <c r="H20" i="1" s="1"/>
  <c r="C18" i="1"/>
  <c r="C20" i="1" s="1"/>
  <c r="G20" i="2"/>
  <c r="E20" i="2"/>
  <c r="C20" i="2"/>
  <c r="I18" i="2"/>
  <c r="I20" i="2" s="1"/>
  <c r="H18" i="2"/>
  <c r="H20" i="2" s="1"/>
  <c r="G18" i="2"/>
  <c r="F18" i="2"/>
  <c r="F20" i="2" s="1"/>
  <c r="E18" i="2"/>
  <c r="D18" i="2"/>
  <c r="D20" i="2" s="1"/>
  <c r="C18" i="2"/>
  <c r="N15" i="2"/>
  <c r="L15" i="2"/>
  <c r="N14" i="2"/>
  <c r="L14" i="2"/>
  <c r="N13" i="2"/>
  <c r="L13" i="2"/>
  <c r="N12" i="2"/>
  <c r="L12" i="2"/>
  <c r="N11" i="2"/>
  <c r="L11" i="2"/>
  <c r="N10" i="2"/>
  <c r="L10" i="2"/>
  <c r="N9" i="2"/>
  <c r="L9" i="2"/>
  <c r="N8" i="2"/>
  <c r="L8" i="2"/>
  <c r="N7" i="2"/>
  <c r="L7" i="2"/>
  <c r="N6" i="2"/>
  <c r="L6" i="2"/>
  <c r="N5" i="2"/>
  <c r="L4" i="2"/>
  <c r="N4" i="2" s="1"/>
  <c r="N3" i="2"/>
  <c r="C21" i="5" l="1"/>
  <c r="C21" i="4"/>
  <c r="C21" i="1"/>
  <c r="C21" i="2"/>
  <c r="I6" i="3" l="1"/>
  <c r="F14" i="3" s="1"/>
  <c r="I5" i="3"/>
  <c r="F13" i="3" s="1"/>
  <c r="I7" i="3"/>
  <c r="F15" i="3" s="1"/>
</calcChain>
</file>

<file path=xl/sharedStrings.xml><?xml version="1.0" encoding="utf-8"?>
<sst xmlns="http://schemas.openxmlformats.org/spreadsheetml/2006/main" count="265" uniqueCount="105">
  <si>
    <t>Osobné číslo</t>
  </si>
  <si>
    <t>Pondelok</t>
  </si>
  <si>
    <t>Utorok</t>
  </si>
  <si>
    <t>Streda</t>
  </si>
  <si>
    <t>Štvrtok</t>
  </si>
  <si>
    <t>Piatok</t>
  </si>
  <si>
    <t>Sobota</t>
  </si>
  <si>
    <t>Nedeľa</t>
  </si>
  <si>
    <t>Aktuálna obsadenosť zmeny</t>
  </si>
  <si>
    <t>Potrebná obsadenosť</t>
  </si>
  <si>
    <t>Bilancia</t>
  </si>
  <si>
    <t>Hodnota účelovej funkcie</t>
  </si>
  <si>
    <t>Počet odrobených dní</t>
  </si>
  <si>
    <t>Potrebje odrobiť</t>
  </si>
  <si>
    <t xml:space="preserve"> </t>
  </si>
  <si>
    <t>Príklad 4 - Problém obsadenosti pracovnej zmeny</t>
  </si>
  <si>
    <t>Príklad 5 - Obsadenosť pracovnej zmeny – modifikácia 1 – zvýšenie produkcie</t>
  </si>
  <si>
    <t>Príklad 6 - Obsadenosť pracovnej zmeny – modifikácia 2 – zmena pracovného vzťahu</t>
  </si>
  <si>
    <t>Surovina 1</t>
  </si>
  <si>
    <t>Surovina 2</t>
  </si>
  <si>
    <t>Surovina 3</t>
  </si>
  <si>
    <t>Zisk</t>
  </si>
  <si>
    <t>Výrobok 1</t>
  </si>
  <si>
    <t>Výrobok 2</t>
  </si>
  <si>
    <t>Výrobok 3</t>
  </si>
  <si>
    <t>Množstvo na sklade</t>
  </si>
  <si>
    <t>Podmienky</t>
  </si>
  <si>
    <t>Potrebujem vyrobiť</t>
  </si>
  <si>
    <t>Na sklade ostane</t>
  </si>
  <si>
    <t>Celkový zisk</t>
  </si>
  <si>
    <t>Príklad 8 - Problém optimálneho výrobného programu – Solver</t>
  </si>
  <si>
    <t>Predajná cena auta</t>
  </si>
  <si>
    <t>eur</t>
  </si>
  <si>
    <t>Fixné náklady na auto</t>
  </si>
  <si>
    <t>Odvody</t>
  </si>
  <si>
    <t>z predajnej ceny</t>
  </si>
  <si>
    <t>Provízia</t>
  </si>
  <si>
    <t>z hrubého zisku</t>
  </si>
  <si>
    <t>Predajná cena</t>
  </si>
  <si>
    <t>Hrubý zisk</t>
  </si>
  <si>
    <t>Čistý zisk</t>
  </si>
  <si>
    <t>Príklad 1 - Analýza citlivosti s jednou premennou</t>
  </si>
  <si>
    <t>Výška tržby</t>
  </si>
  <si>
    <t>Výška nákladov</t>
  </si>
  <si>
    <t>Výpočet % zisku z nákladov</t>
  </si>
  <si>
    <t>Tržby</t>
  </si>
  <si>
    <t>Príklad 2 - Analýza cistlivosti s dvoma premennými</t>
  </si>
  <si>
    <t>Spokojnost</t>
  </si>
  <si>
    <t>Dôvera a vzťahy</t>
  </si>
  <si>
    <t>Inšpirácia</t>
  </si>
  <si>
    <t>Individuálny prístup</t>
  </si>
  <si>
    <t>Odmeny</t>
  </si>
  <si>
    <t>Požiadavky</t>
  </si>
  <si>
    <t>x1</t>
  </si>
  <si>
    <t>x2</t>
  </si>
  <si>
    <t>x3</t>
  </si>
  <si>
    <t>x4</t>
  </si>
  <si>
    <t>x5</t>
  </si>
  <si>
    <t>x6</t>
  </si>
  <si>
    <t>bj</t>
  </si>
  <si>
    <t>f</t>
  </si>
  <si>
    <t>3/2</t>
  </si>
  <si>
    <t>7/2</t>
  </si>
  <si>
    <t>1</t>
  </si>
  <si>
    <t>0</t>
  </si>
  <si>
    <t>-5/6</t>
  </si>
  <si>
    <t>11/2</t>
  </si>
  <si>
    <t>-1/2</t>
  </si>
  <si>
    <t>400/3</t>
  </si>
  <si>
    <t>7/3</t>
  </si>
  <si>
    <t>2/3</t>
  </si>
  <si>
    <t>-5/9</t>
  </si>
  <si>
    <t>170/3</t>
  </si>
  <si>
    <t>-40/3</t>
  </si>
  <si>
    <t>-11/3</t>
  </si>
  <si>
    <t>23/9</t>
  </si>
  <si>
    <t>460/3</t>
  </si>
  <si>
    <t>-2/3</t>
  </si>
  <si>
    <t>-1/3</t>
  </si>
  <si>
    <t>4/9</t>
  </si>
  <si>
    <t>317/3</t>
  </si>
  <si>
    <t>500</t>
  </si>
  <si>
    <t>200</t>
  </si>
  <si>
    <t>-100/3</t>
  </si>
  <si>
    <t>124200</t>
  </si>
  <si>
    <t>-13/23</t>
  </si>
  <si>
    <t>-3/23</t>
  </si>
  <si>
    <t>5/23</t>
  </si>
  <si>
    <t>90</t>
  </si>
  <si>
    <t>-120/23</t>
  </si>
  <si>
    <t>-33/23</t>
  </si>
  <si>
    <t>9/23</t>
  </si>
  <si>
    <t>60</t>
  </si>
  <si>
    <t>38/23</t>
  </si>
  <si>
    <t>7/23</t>
  </si>
  <si>
    <t>-4/23</t>
  </si>
  <si>
    <t>79</t>
  </si>
  <si>
    <t>7500/23</t>
  </si>
  <si>
    <t>3500/23</t>
  </si>
  <si>
    <t>300/23</t>
  </si>
  <si>
    <t>126200</t>
  </si>
  <si>
    <t>Príklad 7 - Problém optimálneho výrobného programu – Simplexova metóda</t>
  </si>
  <si>
    <t>Tabuľka 11 - Simplexov algoritmus [Vlastné spracovanie]</t>
  </si>
  <si>
    <r>
      <t xml:space="preserve">Nasledujúci príklad sme riešili pomocou simplexovej metódy a teda na výpočet sme program Excel nepoužívali. Výsledné riešenie je zobrazené v tabuľke 11, podkapitola </t>
    </r>
    <r>
      <rPr>
        <i/>
        <sz val="12"/>
        <color theme="1"/>
        <rFont val="Times New Roman"/>
        <family val="1"/>
      </rPr>
      <t>3.7.3 Riešenie optimálneho výrobného programu simplexovou metódou</t>
    </r>
  </si>
  <si>
    <t>Príklad 3 - Korelačná analýza - spokojnosť zamestnancov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</si>
</sst>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_€"/>
    <numFmt numFmtId="165" formatCode="#,##0\ &quot;€&quot;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</font>
    <font>
      <i/>
      <sz val="12"/>
      <color rgb="FF000000"/>
      <name val="Times New Roman"/>
      <family val="1"/>
    </font>
    <font>
      <i/>
      <sz val="12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9.9978637043366805E-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4" xfId="0" applyBorder="1"/>
    <xf numFmtId="0" fontId="0" fillId="0" borderId="0" xfId="0" applyBorder="1"/>
    <xf numFmtId="0" fontId="1" fillId="0" borderId="15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3" borderId="15" xfId="0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4" borderId="11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3" fontId="0" fillId="0" borderId="30" xfId="0" applyNumberFormat="1" applyBorder="1" applyAlignment="1">
      <alignment vertical="center"/>
    </xf>
    <xf numFmtId="0" fontId="0" fillId="0" borderId="31" xfId="0" applyBorder="1" applyAlignment="1">
      <alignment vertical="center"/>
    </xf>
    <xf numFmtId="3" fontId="0" fillId="0" borderId="0" xfId="0" applyNumberFormat="1" applyAlignment="1">
      <alignment vertical="center"/>
    </xf>
    <xf numFmtId="0" fontId="0" fillId="0" borderId="5" xfId="0" applyBorder="1" applyAlignment="1">
      <alignment vertical="center"/>
    </xf>
    <xf numFmtId="9" fontId="0" fillId="0" borderId="0" xfId="0" applyNumberFormat="1" applyAlignment="1">
      <alignment vertical="center"/>
    </xf>
    <xf numFmtId="9" fontId="0" fillId="0" borderId="8" xfId="0" applyNumberFormat="1" applyBorder="1" applyAlignment="1">
      <alignment vertical="center"/>
    </xf>
    <xf numFmtId="0" fontId="0" fillId="0" borderId="34" xfId="0" applyBorder="1" applyAlignment="1">
      <alignment vertical="center"/>
    </xf>
    <xf numFmtId="0" fontId="0" fillId="2" borderId="0" xfId="0" applyFill="1"/>
    <xf numFmtId="164" fontId="0" fillId="0" borderId="0" xfId="0" applyNumberFormat="1"/>
    <xf numFmtId="0" fontId="0" fillId="0" borderId="0" xfId="0" applyAlignment="1">
      <alignment horizontal="left" vertical="center"/>
    </xf>
    <xf numFmtId="10" fontId="0" fillId="0" borderId="0" xfId="0" applyNumberFormat="1" applyAlignment="1">
      <alignment horizontal="center" vertical="center"/>
    </xf>
    <xf numFmtId="10" fontId="0" fillId="0" borderId="0" xfId="0" applyNumberFormat="1"/>
    <xf numFmtId="0" fontId="0" fillId="7" borderId="0" xfId="0" applyFill="1" applyAlignment="1">
      <alignment horizontal="left" vertical="center"/>
    </xf>
    <xf numFmtId="0" fontId="0" fillId="7" borderId="0" xfId="0" applyFill="1" applyAlignment="1">
      <alignment horizontal="left" vertical="center" wrapText="1"/>
    </xf>
    <xf numFmtId="10" fontId="0" fillId="7" borderId="0" xfId="0" applyNumberFormat="1" applyFill="1" applyAlignment="1">
      <alignment horizontal="center" vertical="center"/>
    </xf>
    <xf numFmtId="0" fontId="0" fillId="7" borderId="0" xfId="0" applyFill="1"/>
    <xf numFmtId="165" fontId="0" fillId="7" borderId="0" xfId="0" applyNumberFormat="1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Fill="1" applyBorder="1" applyAlignment="1"/>
    <xf numFmtId="0" fontId="0" fillId="0" borderId="8" xfId="0" applyFill="1" applyBorder="1" applyAlignment="1"/>
    <xf numFmtId="0" fontId="7" fillId="0" borderId="35" xfId="0" applyFont="1" applyFill="1" applyBorder="1" applyAlignment="1">
      <alignment horizontal="center"/>
    </xf>
    <xf numFmtId="2" fontId="0" fillId="0" borderId="0" xfId="0" applyNumberFormat="1" applyFill="1" applyBorder="1" applyAlignment="1"/>
    <xf numFmtId="2" fontId="0" fillId="0" borderId="8" xfId="0" applyNumberFormat="1" applyFill="1" applyBorder="1" applyAlignment="1"/>
    <xf numFmtId="164" fontId="0" fillId="2" borderId="0" xfId="0" applyNumberFormat="1" applyFill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8" fillId="0" borderId="0" xfId="0" applyFont="1" applyAlignment="1">
      <alignment horizontal="justify" vertical="center"/>
    </xf>
    <xf numFmtId="0" fontId="8" fillId="0" borderId="0" xfId="0" applyFont="1"/>
    <xf numFmtId="0" fontId="9" fillId="0" borderId="0" xfId="0" applyFont="1"/>
    <xf numFmtId="0" fontId="4" fillId="0" borderId="0" xfId="0" applyFont="1" applyBorder="1"/>
    <xf numFmtId="0" fontId="0" fillId="5" borderId="0" xfId="0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 wrapText="1"/>
    </xf>
    <xf numFmtId="0" fontId="0" fillId="0" borderId="1" xfId="0" applyBorder="1"/>
    <xf numFmtId="0" fontId="0" fillId="0" borderId="36" xfId="0" applyBorder="1"/>
    <xf numFmtId="0" fontId="0" fillId="0" borderId="37" xfId="0" applyBorder="1"/>
    <xf numFmtId="0" fontId="4" fillId="2" borderId="0" xfId="0" applyFont="1" applyFill="1"/>
    <xf numFmtId="0" fontId="0" fillId="2" borderId="36" xfId="0" applyFill="1" applyBorder="1"/>
    <xf numFmtId="1" fontId="0" fillId="0" borderId="0" xfId="0" applyNumberFormat="1" applyAlignment="1">
      <alignment horizontal="right"/>
    </xf>
    <xf numFmtId="49" fontId="4" fillId="2" borderId="0" xfId="0" applyNumberFormat="1" applyFont="1" applyFill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24" xfId="0" applyNumberFormat="1" applyBorder="1" applyAlignment="1">
      <alignment horizontal="right"/>
    </xf>
    <xf numFmtId="1" fontId="0" fillId="0" borderId="24" xfId="0" applyNumberFormat="1" applyBorder="1" applyAlignment="1">
      <alignment horizontal="right"/>
    </xf>
    <xf numFmtId="49" fontId="0" fillId="2" borderId="0" xfId="0" applyNumberFormat="1" applyFill="1" applyAlignment="1">
      <alignment horizontal="right"/>
    </xf>
    <xf numFmtId="49" fontId="0" fillId="0" borderId="38" xfId="0" applyNumberFormat="1" applyBorder="1" applyAlignment="1">
      <alignment horizontal="right"/>
    </xf>
    <xf numFmtId="1" fontId="0" fillId="0" borderId="38" xfId="0" applyNumberFormat="1" applyBorder="1" applyAlignment="1">
      <alignment horizontal="right"/>
    </xf>
    <xf numFmtId="12" fontId="0" fillId="2" borderId="0" xfId="0" applyNumberFormat="1" applyFill="1" applyAlignment="1">
      <alignment horizontal="right"/>
    </xf>
    <xf numFmtId="12" fontId="0" fillId="0" borderId="0" xfId="0" applyNumberFormat="1" applyAlignment="1">
      <alignment horizontal="right"/>
    </xf>
    <xf numFmtId="1" fontId="0" fillId="0" borderId="0" xfId="0" applyNumberFormat="1" applyAlignment="1">
      <alignment horizontal="right" vertical="center"/>
    </xf>
    <xf numFmtId="13" fontId="0" fillId="0" borderId="38" xfId="0" applyNumberFormat="1" applyBorder="1" applyAlignment="1">
      <alignment horizontal="right"/>
    </xf>
    <xf numFmtId="1" fontId="0" fillId="0" borderId="36" xfId="0" applyNumberFormat="1" applyBorder="1" applyAlignment="1">
      <alignment horizontal="right"/>
    </xf>
    <xf numFmtId="0" fontId="0" fillId="2" borderId="36" xfId="0" applyFill="1" applyBorder="1" applyAlignment="1">
      <alignment horizontal="right"/>
    </xf>
    <xf numFmtId="0" fontId="0" fillId="0" borderId="36" xfId="0" applyBorder="1" applyAlignment="1">
      <alignment horizontal="right"/>
    </xf>
    <xf numFmtId="0" fontId="0" fillId="0" borderId="2" xfId="0" applyBorder="1" applyAlignment="1">
      <alignment horizontal="right"/>
    </xf>
    <xf numFmtId="1" fontId="0" fillId="0" borderId="2" xfId="0" applyNumberFormat="1" applyBorder="1" applyAlignment="1">
      <alignment horizontal="right"/>
    </xf>
    <xf numFmtId="0" fontId="0" fillId="0" borderId="0" xfId="0" applyAlignment="1">
      <alignment horizontal="right"/>
    </xf>
    <xf numFmtId="49" fontId="0" fillId="2" borderId="24" xfId="0" applyNumberFormat="1" applyFill="1" applyBorder="1" applyAlignment="1">
      <alignment horizontal="right"/>
    </xf>
    <xf numFmtId="49" fontId="4" fillId="2" borderId="38" xfId="0" applyNumberFormat="1" applyFont="1" applyFill="1" applyBorder="1" applyAlignment="1">
      <alignment horizontal="right"/>
    </xf>
    <xf numFmtId="49" fontId="0" fillId="2" borderId="38" xfId="0" applyNumberFormat="1" applyFill="1" applyBorder="1" applyAlignment="1">
      <alignment horizontal="right"/>
    </xf>
    <xf numFmtId="49" fontId="0" fillId="0" borderId="36" xfId="0" applyNumberFormat="1" applyBorder="1" applyAlignment="1">
      <alignment horizontal="right"/>
    </xf>
    <xf numFmtId="49" fontId="0" fillId="2" borderId="2" xfId="0" applyNumberFormat="1" applyFill="1" applyBorder="1" applyAlignment="1">
      <alignment horizontal="right"/>
    </xf>
    <xf numFmtId="49" fontId="0" fillId="0" borderId="2" xfId="0" applyNumberFormat="1" applyBorder="1" applyAlignment="1">
      <alignment horizontal="right"/>
    </xf>
    <xf numFmtId="0" fontId="10" fillId="0" borderId="8" xfId="0" applyFont="1" applyBorder="1" applyAlignment="1">
      <alignment vertical="center"/>
    </xf>
    <xf numFmtId="0" fontId="10" fillId="0" borderId="8" xfId="0" applyFont="1" applyBorder="1" applyAlignment="1">
      <alignment horizontal="left" vertical="center"/>
    </xf>
    <xf numFmtId="0" fontId="4" fillId="2" borderId="29" xfId="0" applyFont="1" applyFill="1" applyBorder="1" applyAlignment="1">
      <alignment horizontal="left" vertical="center"/>
    </xf>
    <xf numFmtId="0" fontId="4" fillId="2" borderId="30" xfId="0" applyFont="1" applyFill="1" applyBorder="1" applyAlignment="1">
      <alignment horizontal="left" vertical="center"/>
    </xf>
    <xf numFmtId="0" fontId="4" fillId="2" borderId="32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33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7" borderId="0" xfId="0" applyFill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1" fillId="0" borderId="3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Normálna" xfId="0" builtinId="0"/>
  </cellStyles>
  <dxfs count="3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590550</xdr:colOff>
          <xdr:row>1</xdr:row>
          <xdr:rowOff>142875</xdr:rowOff>
        </xdr:from>
        <xdr:to>
          <xdr:col>11</xdr:col>
          <xdr:colOff>285750</xdr:colOff>
          <xdr:row>44</xdr:row>
          <xdr:rowOff>171450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2</xdr:row>
          <xdr:rowOff>0</xdr:rowOff>
        </xdr:from>
        <xdr:to>
          <xdr:col>11</xdr:col>
          <xdr:colOff>561975</xdr:colOff>
          <xdr:row>33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571500</xdr:colOff>
          <xdr:row>1</xdr:row>
          <xdr:rowOff>161925</xdr:rowOff>
        </xdr:from>
        <xdr:to>
          <xdr:col>12</xdr:col>
          <xdr:colOff>9525</xdr:colOff>
          <xdr:row>34</xdr:row>
          <xdr:rowOff>161925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571500</xdr:colOff>
          <xdr:row>1</xdr:row>
          <xdr:rowOff>171450</xdr:rowOff>
        </xdr:from>
        <xdr:to>
          <xdr:col>11</xdr:col>
          <xdr:colOff>495300</xdr:colOff>
          <xdr:row>22</xdr:row>
          <xdr:rowOff>180975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5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</xdr:row>
          <xdr:rowOff>0</xdr:rowOff>
        </xdr:from>
        <xdr:to>
          <xdr:col>12</xdr:col>
          <xdr:colOff>28575</xdr:colOff>
          <xdr:row>38</xdr:row>
          <xdr:rowOff>171450</xdr:rowOff>
        </xdr:to>
        <xdr:sp macro="" textlink="">
          <xdr:nvSpPr>
            <xdr:cNvPr id="8194" name="Object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7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600075</xdr:colOff>
          <xdr:row>1</xdr:row>
          <xdr:rowOff>152400</xdr:rowOff>
        </xdr:from>
        <xdr:to>
          <xdr:col>11</xdr:col>
          <xdr:colOff>571500</xdr:colOff>
          <xdr:row>43</xdr:row>
          <xdr:rowOff>47625</xdr:rowOff>
        </xdr:to>
        <xdr:sp macro="" textlink="">
          <xdr:nvSpPr>
            <xdr:cNvPr id="10246" name="Object 6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9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142875</xdr:rowOff>
        </xdr:from>
        <xdr:to>
          <xdr:col>12</xdr:col>
          <xdr:colOff>38100</xdr:colOff>
          <xdr:row>24</xdr:row>
          <xdr:rowOff>104775</xdr:rowOff>
        </xdr:to>
        <xdr:sp macro="" textlink="">
          <xdr:nvSpPr>
            <xdr:cNvPr id="12289" name="Object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B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171450</xdr:rowOff>
        </xdr:from>
        <xdr:to>
          <xdr:col>11</xdr:col>
          <xdr:colOff>590550</xdr:colOff>
          <xdr:row>33</xdr:row>
          <xdr:rowOff>104775</xdr:rowOff>
        </xdr:to>
        <xdr:sp macro="" textlink="">
          <xdr:nvSpPr>
            <xdr:cNvPr id="15361" name="Object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D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600075</xdr:colOff>
          <xdr:row>1</xdr:row>
          <xdr:rowOff>161925</xdr:rowOff>
        </xdr:from>
        <xdr:to>
          <xdr:col>12</xdr:col>
          <xdr:colOff>28575</xdr:colOff>
          <xdr:row>22</xdr:row>
          <xdr:rowOff>171450</xdr:rowOff>
        </xdr:to>
        <xdr:sp macro="" textlink="">
          <xdr:nvSpPr>
            <xdr:cNvPr id="14337" name="Object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F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Word_Document1.docx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package" Target="../embeddings/Microsoft_Word_Document2.docx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package" Target="../embeddings/Microsoft_Word_Document3.docx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5.emf"/><Relationship Id="rId4" Type="http://schemas.openxmlformats.org/officeDocument/2006/relationships/package" Target="../embeddings/Microsoft_Word_Document4.docx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6.emf"/><Relationship Id="rId4" Type="http://schemas.openxmlformats.org/officeDocument/2006/relationships/package" Target="../embeddings/Microsoft_Word_Document5.docx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7.emf"/><Relationship Id="rId4" Type="http://schemas.openxmlformats.org/officeDocument/2006/relationships/package" Target="../embeddings/Microsoft_Word_Document6.docx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8.emf"/><Relationship Id="rId4" Type="http://schemas.openxmlformats.org/officeDocument/2006/relationships/package" Target="../embeddings/Microsoft_Word_Document7.docx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image" Target="../media/image9.emf"/><Relationship Id="rId4" Type="http://schemas.openxmlformats.org/officeDocument/2006/relationships/package" Target="../embeddings/Microsoft_Word_Document8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6D2B4-0AB9-4881-9D96-79BE552BAAF2}">
  <dimension ref="A1"/>
  <sheetViews>
    <sheetView showGridLines="0" tabSelected="1" topLeftCell="B1" workbookViewId="0">
      <selection activeCell="B1" sqref="B1"/>
    </sheetView>
  </sheetViews>
  <sheetFormatPr defaultRowHeight="15" x14ac:dyDescent="0.25"/>
  <sheetData/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Document" shapeId="1026" r:id="rId4">
          <objectPr defaultSize="0" r:id="rId5">
            <anchor moveWithCells="1">
              <from>
                <xdr:col>1</xdr:col>
                <xdr:colOff>590550</xdr:colOff>
                <xdr:row>1</xdr:row>
                <xdr:rowOff>142875</xdr:rowOff>
              </from>
              <to>
                <xdr:col>11</xdr:col>
                <xdr:colOff>285750</xdr:colOff>
                <xdr:row>44</xdr:row>
                <xdr:rowOff>171450</xdr:rowOff>
              </to>
            </anchor>
          </objectPr>
        </oleObject>
      </mc:Choice>
      <mc:Fallback>
        <oleObject progId="Document" shapeId="1026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2DCF6-FE29-458A-8464-6D89C0B510D7}">
  <dimension ref="B2:B3"/>
  <sheetViews>
    <sheetView showGridLines="0" zoomScaleNormal="100" workbookViewId="0"/>
  </sheetViews>
  <sheetFormatPr defaultRowHeight="15" x14ac:dyDescent="0.25"/>
  <cols>
    <col min="2" max="2" width="8.42578125" customWidth="1"/>
  </cols>
  <sheetData>
    <row r="2" spans="2:2" ht="15.75" x14ac:dyDescent="0.25">
      <c r="B2" s="90"/>
    </row>
    <row r="3" spans="2:2" ht="20.45" customHeight="1" x14ac:dyDescent="0.25">
      <c r="B3" s="91"/>
    </row>
  </sheetData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12" shapeId="2050" r:id="rId4">
          <objectPr defaultSize="0" r:id="rId5">
            <anchor moveWithCells="1">
              <from>
                <xdr:col>1</xdr:col>
                <xdr:colOff>28575</xdr:colOff>
                <xdr:row>2</xdr:row>
                <xdr:rowOff>0</xdr:rowOff>
              </from>
              <to>
                <xdr:col>11</xdr:col>
                <xdr:colOff>561975</xdr:colOff>
                <xdr:row>33</xdr:row>
                <xdr:rowOff>0</xdr:rowOff>
              </to>
            </anchor>
          </objectPr>
        </oleObject>
      </mc:Choice>
      <mc:Fallback>
        <oleObject progId="Word.Document.12" shapeId="2050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3D45A-6D77-4641-A070-2670CE9EA942}">
  <dimension ref="B1:F16"/>
  <sheetViews>
    <sheetView zoomScaleNormal="100" workbookViewId="0"/>
  </sheetViews>
  <sheetFormatPr defaultRowHeight="15" x14ac:dyDescent="0.25"/>
  <cols>
    <col min="2" max="2" width="12.85546875" customWidth="1"/>
    <col min="3" max="3" width="11.42578125" customWidth="1"/>
    <col min="4" max="4" width="12.28515625" customWidth="1"/>
    <col min="5" max="5" width="17.140625" customWidth="1"/>
    <col min="6" max="6" width="13.28515625" customWidth="1"/>
  </cols>
  <sheetData>
    <row r="1" spans="2:6" ht="29.25" customHeight="1" thickBot="1" x14ac:dyDescent="0.3">
      <c r="B1" s="134" t="s">
        <v>41</v>
      </c>
      <c r="C1" s="134"/>
      <c r="D1" s="134"/>
      <c r="E1" s="134"/>
      <c r="F1" s="134"/>
    </row>
    <row r="2" spans="2:6" ht="18.95" customHeight="1" x14ac:dyDescent="0.25">
      <c r="B2" s="128" t="s">
        <v>31</v>
      </c>
      <c r="C2" s="129"/>
      <c r="D2" s="63">
        <f>B8</f>
        <v>11200</v>
      </c>
      <c r="E2" s="64" t="s">
        <v>32</v>
      </c>
    </row>
    <row r="3" spans="2:6" ht="18.95" customHeight="1" x14ac:dyDescent="0.25">
      <c r="B3" s="130" t="s">
        <v>33</v>
      </c>
      <c r="C3" s="131"/>
      <c r="D3" s="65">
        <v>6800</v>
      </c>
      <c r="E3" s="66" t="s">
        <v>32</v>
      </c>
    </row>
    <row r="4" spans="2:6" ht="18.600000000000001" customHeight="1" x14ac:dyDescent="0.25">
      <c r="B4" s="130" t="s">
        <v>34</v>
      </c>
      <c r="C4" s="131"/>
      <c r="D4" s="67">
        <v>0.2</v>
      </c>
      <c r="E4" s="66" t="s">
        <v>35</v>
      </c>
    </row>
    <row r="5" spans="2:6" ht="21.95" customHeight="1" thickBot="1" x14ac:dyDescent="0.3">
      <c r="B5" s="132" t="s">
        <v>36</v>
      </c>
      <c r="C5" s="133"/>
      <c r="D5" s="68">
        <v>0.12</v>
      </c>
      <c r="E5" s="69" t="s">
        <v>37</v>
      </c>
    </row>
    <row r="7" spans="2:6" x14ac:dyDescent="0.25">
      <c r="B7" s="70" t="s">
        <v>38</v>
      </c>
      <c r="C7" s="70" t="s">
        <v>39</v>
      </c>
      <c r="D7" s="70" t="s">
        <v>34</v>
      </c>
      <c r="E7" s="70" t="s">
        <v>36</v>
      </c>
      <c r="F7" s="70" t="s">
        <v>40</v>
      </c>
    </row>
    <row r="8" spans="2:6" x14ac:dyDescent="0.25">
      <c r="B8" s="86">
        <v>11200</v>
      </c>
      <c r="C8" s="71">
        <f>D2-D3</f>
        <v>4400</v>
      </c>
      <c r="D8" s="71">
        <f>D2*D4</f>
        <v>2240</v>
      </c>
      <c r="E8" s="71">
        <f>C8*D5</f>
        <v>528</v>
      </c>
      <c r="F8" s="71">
        <f>C8-D8-E8</f>
        <v>1632</v>
      </c>
    </row>
    <row r="9" spans="2:6" x14ac:dyDescent="0.25">
      <c r="B9" s="86">
        <v>12000</v>
      </c>
      <c r="C9" s="71">
        <f t="dataTable" ref="C9:F16" dt2D="0" dtr="0" r1="D2"/>
        <v>5200</v>
      </c>
      <c r="D9" s="71">
        <v>2400</v>
      </c>
      <c r="E9" s="71">
        <v>624</v>
      </c>
      <c r="F9" s="71">
        <v>2176</v>
      </c>
    </row>
    <row r="10" spans="2:6" x14ac:dyDescent="0.25">
      <c r="B10" s="86">
        <v>12200</v>
      </c>
      <c r="C10" s="71">
        <v>5400</v>
      </c>
      <c r="D10" s="71">
        <v>2440</v>
      </c>
      <c r="E10" s="71">
        <v>648</v>
      </c>
      <c r="F10" s="71">
        <v>2312</v>
      </c>
    </row>
    <row r="11" spans="2:6" x14ac:dyDescent="0.25">
      <c r="B11" s="86">
        <v>12800</v>
      </c>
      <c r="C11" s="71">
        <v>6000</v>
      </c>
      <c r="D11" s="71">
        <v>2560</v>
      </c>
      <c r="E11" s="71">
        <v>720</v>
      </c>
      <c r="F11" s="71">
        <v>2720</v>
      </c>
    </row>
    <row r="12" spans="2:6" x14ac:dyDescent="0.25">
      <c r="B12" s="86">
        <v>13000</v>
      </c>
      <c r="C12" s="71">
        <v>6200</v>
      </c>
      <c r="D12" s="71">
        <v>2600</v>
      </c>
      <c r="E12" s="71">
        <v>744</v>
      </c>
      <c r="F12" s="71">
        <v>2856</v>
      </c>
    </row>
    <row r="13" spans="2:6" x14ac:dyDescent="0.25">
      <c r="B13" s="86">
        <v>13700</v>
      </c>
      <c r="C13" s="71">
        <v>6900</v>
      </c>
      <c r="D13" s="71">
        <v>2740</v>
      </c>
      <c r="E13" s="71">
        <v>828</v>
      </c>
      <c r="F13" s="71">
        <v>3332</v>
      </c>
    </row>
    <row r="14" spans="2:6" x14ac:dyDescent="0.25">
      <c r="B14" s="86">
        <v>12420</v>
      </c>
      <c r="C14" s="71">
        <v>5620</v>
      </c>
      <c r="D14" s="71">
        <v>2484</v>
      </c>
      <c r="E14" s="71">
        <v>674.4</v>
      </c>
      <c r="F14" s="71">
        <v>2461.6</v>
      </c>
    </row>
    <row r="15" spans="2:6" x14ac:dyDescent="0.25">
      <c r="B15" s="86">
        <v>19000</v>
      </c>
      <c r="C15" s="71">
        <v>12200</v>
      </c>
      <c r="D15" s="71">
        <v>3800</v>
      </c>
      <c r="E15" s="71">
        <v>1464</v>
      </c>
      <c r="F15" s="71">
        <v>6936</v>
      </c>
    </row>
    <row r="16" spans="2:6" x14ac:dyDescent="0.25">
      <c r="B16" s="86">
        <v>19200</v>
      </c>
      <c r="C16" s="71">
        <v>12400</v>
      </c>
      <c r="D16" s="71">
        <v>3840</v>
      </c>
      <c r="E16" s="71">
        <v>1488</v>
      </c>
      <c r="F16" s="71">
        <v>7072</v>
      </c>
    </row>
  </sheetData>
  <mergeCells count="5">
    <mergeCell ref="B2:C2"/>
    <mergeCell ref="B3:C3"/>
    <mergeCell ref="B4:C4"/>
    <mergeCell ref="B5:C5"/>
    <mergeCell ref="B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8024D-2464-45E7-A623-18B2FE8B26D9}">
  <dimension ref="I15"/>
  <sheetViews>
    <sheetView showGridLines="0" workbookViewId="0"/>
  </sheetViews>
  <sheetFormatPr defaultRowHeight="15" x14ac:dyDescent="0.25"/>
  <sheetData>
    <row r="15" spans="9:9" ht="15.75" x14ac:dyDescent="0.25">
      <c r="I15" s="92"/>
    </row>
  </sheetData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12" shapeId="3073" r:id="rId4">
          <objectPr defaultSize="0" r:id="rId5">
            <anchor moveWithCells="1">
              <from>
                <xdr:col>0</xdr:col>
                <xdr:colOff>571500</xdr:colOff>
                <xdr:row>1</xdr:row>
                <xdr:rowOff>161925</xdr:rowOff>
              </from>
              <to>
                <xdr:col>12</xdr:col>
                <xdr:colOff>9525</xdr:colOff>
                <xdr:row>34</xdr:row>
                <xdr:rowOff>161925</xdr:rowOff>
              </to>
            </anchor>
          </objectPr>
        </oleObject>
      </mc:Choice>
      <mc:Fallback>
        <oleObject progId="Word.Document.12" shapeId="3073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C8D19-500F-4B50-A49D-03EA39FA4779}">
  <dimension ref="C1:J15"/>
  <sheetViews>
    <sheetView workbookViewId="0"/>
  </sheetViews>
  <sheetFormatPr defaultRowHeight="15" x14ac:dyDescent="0.25"/>
  <cols>
    <col min="3" max="3" width="16.140625" customWidth="1"/>
    <col min="4" max="4" width="11.7109375" customWidth="1"/>
  </cols>
  <sheetData>
    <row r="1" spans="3:10" ht="28.5" customHeight="1" x14ac:dyDescent="0.25">
      <c r="C1" s="134" t="s">
        <v>46</v>
      </c>
      <c r="D1" s="134"/>
      <c r="E1" s="134"/>
      <c r="F1" s="134"/>
      <c r="G1" s="134"/>
      <c r="H1" s="134"/>
    </row>
    <row r="3" spans="3:10" ht="18.95" customHeight="1" x14ac:dyDescent="0.25">
      <c r="C3" s="75" t="s">
        <v>42</v>
      </c>
      <c r="D3" s="80">
        <v>8000</v>
      </c>
      <c r="E3" s="56"/>
      <c r="F3" s="56"/>
      <c r="G3" s="56"/>
      <c r="H3" s="56"/>
      <c r="I3" s="56"/>
    </row>
    <row r="4" spans="3:10" ht="20.100000000000001" customHeight="1" x14ac:dyDescent="0.25">
      <c r="C4" s="75" t="s">
        <v>43</v>
      </c>
      <c r="D4" s="80">
        <v>5000</v>
      </c>
      <c r="E4" s="56"/>
      <c r="F4" s="56"/>
      <c r="G4" s="56"/>
      <c r="H4" s="56"/>
      <c r="I4" s="56"/>
    </row>
    <row r="5" spans="3:10" ht="30" x14ac:dyDescent="0.25">
      <c r="C5" s="76" t="s">
        <v>44</v>
      </c>
      <c r="D5" s="73">
        <f>(D3-D4)/D4</f>
        <v>0.6</v>
      </c>
      <c r="E5" s="56"/>
      <c r="F5" s="56"/>
      <c r="G5" s="56"/>
      <c r="H5" s="56"/>
      <c r="I5" s="56"/>
    </row>
    <row r="6" spans="3:10" x14ac:dyDescent="0.25">
      <c r="C6" s="72"/>
      <c r="D6" s="56"/>
      <c r="E6" s="56"/>
      <c r="F6" s="56"/>
      <c r="G6" s="56"/>
      <c r="H6" s="56"/>
      <c r="I6" s="56"/>
    </row>
    <row r="7" spans="3:10" ht="19.5" customHeight="1" x14ac:dyDescent="0.25">
      <c r="C7" s="75" t="s">
        <v>43</v>
      </c>
      <c r="D7" s="135" t="s">
        <v>45</v>
      </c>
      <c r="E7" s="135"/>
      <c r="F7" s="135"/>
      <c r="G7" s="135"/>
      <c r="H7" s="135"/>
      <c r="I7" s="135"/>
      <c r="J7" s="78"/>
    </row>
    <row r="8" spans="3:10" ht="17.100000000000001" customHeight="1" x14ac:dyDescent="0.25">
      <c r="C8" s="77">
        <f>(D3-D4)/D4</f>
        <v>0.6</v>
      </c>
      <c r="D8" s="79">
        <v>8000</v>
      </c>
      <c r="E8" s="79">
        <v>10000</v>
      </c>
      <c r="F8" s="79">
        <v>12000</v>
      </c>
      <c r="G8" s="79">
        <v>14000</v>
      </c>
      <c r="H8" s="79">
        <v>16000</v>
      </c>
      <c r="I8" s="79">
        <v>18000</v>
      </c>
      <c r="J8" s="79">
        <v>20000</v>
      </c>
    </row>
    <row r="9" spans="3:10" ht="17.45" customHeight="1" x14ac:dyDescent="0.25">
      <c r="C9" s="79">
        <v>5000</v>
      </c>
      <c r="D9" s="73">
        <f t="dataTable" ref="D9:J15" dt2D="1" dtr="1" r1="D3" r2="D4"/>
        <v>0.6</v>
      </c>
      <c r="E9" s="73">
        <v>1</v>
      </c>
      <c r="F9" s="73">
        <v>1.4</v>
      </c>
      <c r="G9" s="73">
        <v>1.8</v>
      </c>
      <c r="H9" s="73">
        <v>2.2000000000000002</v>
      </c>
      <c r="I9" s="73">
        <v>2.6</v>
      </c>
      <c r="J9" s="74">
        <v>3</v>
      </c>
    </row>
    <row r="10" spans="3:10" ht="17.100000000000001" customHeight="1" x14ac:dyDescent="0.25">
      <c r="C10" s="79">
        <v>5500</v>
      </c>
      <c r="D10" s="73">
        <v>0.45454545454545453</v>
      </c>
      <c r="E10" s="73">
        <v>0.81818181818181823</v>
      </c>
      <c r="F10" s="73">
        <v>1.1818181818181819</v>
      </c>
      <c r="G10" s="73">
        <v>1.5454545454545454</v>
      </c>
      <c r="H10" s="73">
        <v>1.9090909090909092</v>
      </c>
      <c r="I10" s="73">
        <v>2.2727272727272729</v>
      </c>
      <c r="J10" s="74">
        <v>2.6363636363636362</v>
      </c>
    </row>
    <row r="11" spans="3:10" ht="18" customHeight="1" x14ac:dyDescent="0.25">
      <c r="C11" s="79">
        <v>6000</v>
      </c>
      <c r="D11" s="73">
        <v>0.33333333333333331</v>
      </c>
      <c r="E11" s="73">
        <v>0.66666666666666663</v>
      </c>
      <c r="F11" s="73">
        <v>1</v>
      </c>
      <c r="G11" s="73">
        <v>1.3333333333333333</v>
      </c>
      <c r="H11" s="73">
        <v>1.6666666666666667</v>
      </c>
      <c r="I11" s="73">
        <v>2</v>
      </c>
      <c r="J11" s="74">
        <v>2.3333333333333335</v>
      </c>
    </row>
    <row r="12" spans="3:10" ht="18.95" customHeight="1" x14ac:dyDescent="0.25">
      <c r="C12" s="79">
        <v>6500</v>
      </c>
      <c r="D12" s="73">
        <v>0.23076923076923078</v>
      </c>
      <c r="E12" s="73">
        <v>0.53846153846153844</v>
      </c>
      <c r="F12" s="73">
        <v>0.84615384615384615</v>
      </c>
      <c r="G12" s="73">
        <v>1.1538461538461537</v>
      </c>
      <c r="H12" s="73">
        <v>1.4615384615384615</v>
      </c>
      <c r="I12" s="73">
        <v>1.7692307692307692</v>
      </c>
      <c r="J12" s="74">
        <v>2.0769230769230771</v>
      </c>
    </row>
    <row r="13" spans="3:10" ht="18" customHeight="1" x14ac:dyDescent="0.25">
      <c r="C13" s="79">
        <v>7000</v>
      </c>
      <c r="D13" s="73">
        <v>0.14285714285714285</v>
      </c>
      <c r="E13" s="73">
        <v>0.42857142857142855</v>
      </c>
      <c r="F13" s="73">
        <v>0.7142857142857143</v>
      </c>
      <c r="G13" s="73">
        <v>1</v>
      </c>
      <c r="H13" s="73">
        <v>1.2857142857142858</v>
      </c>
      <c r="I13" s="73">
        <v>1.5714285714285714</v>
      </c>
      <c r="J13" s="74">
        <v>1.8571428571428572</v>
      </c>
    </row>
    <row r="14" spans="3:10" ht="17.45" customHeight="1" x14ac:dyDescent="0.25">
      <c r="C14" s="79">
        <v>8500</v>
      </c>
      <c r="D14" s="73">
        <v>-5.8823529411764705E-2</v>
      </c>
      <c r="E14" s="73">
        <v>0.17647058823529413</v>
      </c>
      <c r="F14" s="73">
        <v>0.41176470588235292</v>
      </c>
      <c r="G14" s="73">
        <v>0.6470588235294118</v>
      </c>
      <c r="H14" s="73">
        <v>0.88235294117647056</v>
      </c>
      <c r="I14" s="73">
        <v>1.1176470588235294</v>
      </c>
      <c r="J14" s="74">
        <v>1.3529411764705883</v>
      </c>
    </row>
    <row r="15" spans="3:10" ht="18" customHeight="1" x14ac:dyDescent="0.25">
      <c r="C15" s="79">
        <v>9000</v>
      </c>
      <c r="D15" s="74">
        <v>-0.1111111111111111</v>
      </c>
      <c r="E15" s="74">
        <v>0.1111111111111111</v>
      </c>
      <c r="F15" s="74">
        <v>0.33333333333333331</v>
      </c>
      <c r="G15" s="74">
        <v>0.55555555555555558</v>
      </c>
      <c r="H15" s="74">
        <v>0.77777777777777779</v>
      </c>
      <c r="I15" s="74">
        <v>1</v>
      </c>
      <c r="J15" s="74">
        <v>1.2222222222222223</v>
      </c>
    </row>
  </sheetData>
  <mergeCells count="2">
    <mergeCell ref="D7:I7"/>
    <mergeCell ref="C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F9C23-2CF6-4013-B3EF-0C5008FD87D4}">
  <dimension ref="B19:H30"/>
  <sheetViews>
    <sheetView showGridLines="0" workbookViewId="0"/>
  </sheetViews>
  <sheetFormatPr defaultRowHeight="15" x14ac:dyDescent="0.25"/>
  <cols>
    <col min="2" max="2" width="11.28515625" customWidth="1"/>
    <col min="3" max="3" width="11.140625" customWidth="1"/>
    <col min="4" max="4" width="12.42578125" customWidth="1"/>
    <col min="5" max="5" width="10.5703125" customWidth="1"/>
    <col min="6" max="8" width="10.85546875" customWidth="1"/>
  </cols>
  <sheetData>
    <row r="19" spans="2:8" x14ac:dyDescent="0.25">
      <c r="B19" s="93"/>
      <c r="C19" s="93"/>
      <c r="D19" s="93"/>
      <c r="E19" s="93"/>
      <c r="F19" s="93"/>
      <c r="G19" s="8"/>
      <c r="H19" s="8"/>
    </row>
    <row r="20" spans="2:8" x14ac:dyDescent="0.25">
      <c r="B20" s="94"/>
      <c r="C20" s="95"/>
      <c r="D20" s="96"/>
      <c r="E20" s="94"/>
      <c r="F20" s="96"/>
      <c r="G20" s="94"/>
      <c r="H20" s="94"/>
    </row>
    <row r="21" spans="2:8" x14ac:dyDescent="0.25">
      <c r="B21" s="94"/>
      <c r="C21" s="95"/>
      <c r="D21" s="94"/>
      <c r="E21" s="94"/>
      <c r="F21" s="94"/>
      <c r="G21" s="94"/>
      <c r="H21" s="94"/>
    </row>
    <row r="22" spans="2:8" x14ac:dyDescent="0.25">
      <c r="B22" s="94"/>
      <c r="C22" s="95"/>
      <c r="D22" s="94"/>
      <c r="E22" s="94"/>
      <c r="F22" s="94"/>
      <c r="G22" s="94"/>
      <c r="H22" s="94"/>
    </row>
    <row r="23" spans="2:8" x14ac:dyDescent="0.25">
      <c r="B23" s="94"/>
      <c r="C23" s="95"/>
      <c r="D23" s="94"/>
      <c r="E23" s="94"/>
      <c r="F23" s="94"/>
      <c r="G23" s="94"/>
      <c r="H23" s="94"/>
    </row>
    <row r="24" spans="2:8" x14ac:dyDescent="0.25">
      <c r="B24" s="94"/>
      <c r="C24" s="95"/>
      <c r="D24" s="94"/>
      <c r="E24" s="94"/>
      <c r="F24" s="94"/>
      <c r="G24" s="94"/>
      <c r="H24" s="94"/>
    </row>
    <row r="25" spans="2:8" x14ac:dyDescent="0.25">
      <c r="B25" s="94"/>
      <c r="C25" s="95"/>
      <c r="D25" s="94"/>
      <c r="E25" s="94"/>
      <c r="F25" s="94"/>
      <c r="G25" s="94"/>
      <c r="H25" s="94"/>
    </row>
    <row r="26" spans="2:8" x14ac:dyDescent="0.25">
      <c r="B26" s="94"/>
      <c r="C26" s="95"/>
      <c r="D26" s="94"/>
      <c r="E26" s="94"/>
      <c r="F26" s="94"/>
      <c r="G26" s="94"/>
      <c r="H26" s="94"/>
    </row>
    <row r="27" spans="2:8" x14ac:dyDescent="0.25">
      <c r="B27" s="94"/>
      <c r="C27" s="95"/>
      <c r="D27" s="94"/>
      <c r="E27" s="94"/>
      <c r="F27" s="94"/>
      <c r="G27" s="94"/>
      <c r="H27" s="94"/>
    </row>
    <row r="28" spans="2:8" x14ac:dyDescent="0.25">
      <c r="B28" s="94"/>
      <c r="C28" s="95"/>
      <c r="D28" s="94"/>
      <c r="E28" s="94"/>
      <c r="F28" s="94"/>
      <c r="G28" s="94"/>
      <c r="H28" s="94"/>
    </row>
    <row r="29" spans="2:8" x14ac:dyDescent="0.25">
      <c r="B29" s="94"/>
      <c r="C29" s="95"/>
      <c r="D29" s="94"/>
      <c r="E29" s="94"/>
      <c r="F29" s="94"/>
      <c r="G29" s="94"/>
      <c r="H29" s="94"/>
    </row>
    <row r="30" spans="2:8" x14ac:dyDescent="0.25">
      <c r="B30" s="94"/>
      <c r="C30" s="95"/>
      <c r="D30" s="94"/>
      <c r="E30" s="94"/>
      <c r="F30" s="94"/>
      <c r="G30" s="94"/>
      <c r="H30" s="94"/>
    </row>
  </sheetData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12" shapeId="4097" r:id="rId4">
          <objectPr defaultSize="0" r:id="rId5">
            <anchor moveWithCells="1">
              <from>
                <xdr:col>0</xdr:col>
                <xdr:colOff>571500</xdr:colOff>
                <xdr:row>1</xdr:row>
                <xdr:rowOff>171450</xdr:rowOff>
              </from>
              <to>
                <xdr:col>11</xdr:col>
                <xdr:colOff>495300</xdr:colOff>
                <xdr:row>22</xdr:row>
                <xdr:rowOff>180975</xdr:rowOff>
              </to>
            </anchor>
          </objectPr>
        </oleObject>
      </mc:Choice>
      <mc:Fallback>
        <oleObject progId="Word.Document.12" shapeId="4097" r:id="rId4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6D529-35A5-42C0-B468-DDDB110E1371}">
  <dimension ref="A1:G17"/>
  <sheetViews>
    <sheetView workbookViewId="0">
      <selection sqref="A1:D1"/>
    </sheetView>
  </sheetViews>
  <sheetFormatPr defaultRowHeight="15" x14ac:dyDescent="0.25"/>
  <cols>
    <col min="1" max="1" width="17.5703125" bestFit="1" customWidth="1"/>
    <col min="2" max="2" width="11.85546875" bestFit="1" customWidth="1"/>
    <col min="3" max="3" width="14.85546875" bestFit="1" customWidth="1"/>
    <col min="4" max="4" width="11.85546875" bestFit="1" customWidth="1"/>
    <col min="5" max="5" width="17.5703125" bestFit="1" customWidth="1"/>
    <col min="6" max="6" width="11.85546875" bestFit="1" customWidth="1"/>
    <col min="7" max="7" width="10.5703125" bestFit="1" customWidth="1"/>
  </cols>
  <sheetData>
    <row r="1" spans="1:7" ht="26.25" customHeight="1" x14ac:dyDescent="0.25">
      <c r="A1" s="136" t="s">
        <v>104</v>
      </c>
      <c r="B1" s="137"/>
      <c r="C1" s="137"/>
      <c r="D1" s="137"/>
    </row>
    <row r="3" spans="1:7" ht="15.75" thickBot="1" x14ac:dyDescent="0.3"/>
    <row r="4" spans="1:7" x14ac:dyDescent="0.25">
      <c r="A4" s="83"/>
      <c r="B4" s="83" t="s">
        <v>47</v>
      </c>
      <c r="C4" s="83" t="s">
        <v>48</v>
      </c>
      <c r="D4" s="83" t="s">
        <v>49</v>
      </c>
      <c r="E4" s="83" t="s">
        <v>50</v>
      </c>
      <c r="F4" s="83" t="s">
        <v>51</v>
      </c>
      <c r="G4" s="83" t="s">
        <v>52</v>
      </c>
    </row>
    <row r="5" spans="1:7" x14ac:dyDescent="0.25">
      <c r="A5" s="81" t="s">
        <v>47</v>
      </c>
      <c r="B5" s="84">
        <v>1</v>
      </c>
      <c r="C5" s="84"/>
      <c r="D5" s="84"/>
      <c r="E5" s="84"/>
      <c r="F5" s="84"/>
      <c r="G5" s="84"/>
    </row>
    <row r="6" spans="1:7" x14ac:dyDescent="0.25">
      <c r="A6" s="81" t="s">
        <v>48</v>
      </c>
      <c r="B6" s="84">
        <v>0.65465367070797709</v>
      </c>
      <c r="C6" s="84">
        <v>1</v>
      </c>
      <c r="D6" s="84"/>
      <c r="E6" s="84"/>
      <c r="F6" s="84"/>
      <c r="G6" s="84"/>
    </row>
    <row r="7" spans="1:7" x14ac:dyDescent="0.25">
      <c r="A7" s="81" t="s">
        <v>49</v>
      </c>
      <c r="B7" s="84">
        <v>0.52380952380952361</v>
      </c>
      <c r="C7" s="84">
        <v>0.21821789023599236</v>
      </c>
      <c r="D7" s="84">
        <v>1</v>
      </c>
      <c r="E7" s="84"/>
      <c r="F7" s="84"/>
      <c r="G7" s="84"/>
    </row>
    <row r="8" spans="1:7" x14ac:dyDescent="0.25">
      <c r="A8" s="81" t="s">
        <v>50</v>
      </c>
      <c r="B8" s="84">
        <v>0.53452248382484879</v>
      </c>
      <c r="C8" s="84">
        <v>0.40824829046386302</v>
      </c>
      <c r="D8" s="84">
        <v>8.9087080637474808E-2</v>
      </c>
      <c r="E8" s="84">
        <v>1</v>
      </c>
      <c r="F8" s="84"/>
      <c r="G8" s="84"/>
    </row>
    <row r="9" spans="1:7" x14ac:dyDescent="0.25">
      <c r="A9" s="81" t="s">
        <v>51</v>
      </c>
      <c r="B9" s="84">
        <v>0.42857142857142855</v>
      </c>
      <c r="C9" s="84">
        <v>0.65465367070797709</v>
      </c>
      <c r="D9" s="84">
        <v>0.19047619047619041</v>
      </c>
      <c r="E9" s="84">
        <v>0.1336306209562122</v>
      </c>
      <c r="F9" s="84">
        <v>1</v>
      </c>
      <c r="G9" s="84"/>
    </row>
    <row r="10" spans="1:7" ht="15.75" thickBot="1" x14ac:dyDescent="0.3">
      <c r="A10" s="82" t="s">
        <v>52</v>
      </c>
      <c r="B10" s="85">
        <v>3.4079908829549845E-2</v>
      </c>
      <c r="C10" s="85">
        <v>0.46852128566581813</v>
      </c>
      <c r="D10" s="85">
        <v>0.37487899712504824</v>
      </c>
      <c r="E10" s="85">
        <v>6.3757671306333863E-2</v>
      </c>
      <c r="F10" s="85">
        <v>0.30671917946594862</v>
      </c>
      <c r="G10" s="85">
        <v>1</v>
      </c>
    </row>
    <row r="11" spans="1:7" ht="15.75" thickBot="1" x14ac:dyDescent="0.3"/>
    <row r="12" spans="1:7" x14ac:dyDescent="0.25">
      <c r="A12" s="83"/>
      <c r="B12" s="83" t="s">
        <v>47</v>
      </c>
    </row>
    <row r="13" spans="1:7" x14ac:dyDescent="0.25">
      <c r="A13" s="81" t="s">
        <v>48</v>
      </c>
      <c r="B13" s="84">
        <v>0.65465367070797709</v>
      </c>
    </row>
    <row r="14" spans="1:7" x14ac:dyDescent="0.25">
      <c r="A14" s="81" t="s">
        <v>50</v>
      </c>
      <c r="B14" s="84">
        <v>0.53452248382484879</v>
      </c>
    </row>
    <row r="15" spans="1:7" x14ac:dyDescent="0.25">
      <c r="A15" s="81" t="s">
        <v>49</v>
      </c>
      <c r="B15" s="84">
        <v>0.52380952380952361</v>
      </c>
    </row>
    <row r="16" spans="1:7" x14ac:dyDescent="0.25">
      <c r="A16" s="81" t="s">
        <v>51</v>
      </c>
      <c r="B16" s="84">
        <v>0.42857142857142855</v>
      </c>
    </row>
    <row r="17" spans="1:2" ht="15.75" thickBot="1" x14ac:dyDescent="0.3">
      <c r="A17" s="82" t="s">
        <v>52</v>
      </c>
      <c r="B17" s="85">
        <v>3.4079908829549845E-2</v>
      </c>
    </row>
  </sheetData>
  <sortState xmlns:xlrd2="http://schemas.microsoft.com/office/spreadsheetml/2017/richdata2" ref="A13:B17">
    <sortCondition descending="1" ref="B13:B17"/>
  </sortState>
  <mergeCells count="1">
    <mergeCell ref="A1:D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16258-67B3-47A6-9592-3FAE335C8FF2}">
  <dimension ref="A1"/>
  <sheetViews>
    <sheetView showGridLines="0" workbookViewId="0"/>
  </sheetViews>
  <sheetFormatPr defaultRowHeight="15" x14ac:dyDescent="0.25"/>
  <sheetData/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12" shapeId="8194" r:id="rId4">
          <objectPr defaultSize="0" autoPict="0" r:id="rId5">
            <anchor moveWithCells="1">
              <from>
                <xdr:col>1</xdr:col>
                <xdr:colOff>9525</xdr:colOff>
                <xdr:row>2</xdr:row>
                <xdr:rowOff>0</xdr:rowOff>
              </from>
              <to>
                <xdr:col>12</xdr:col>
                <xdr:colOff>28575</xdr:colOff>
                <xdr:row>38</xdr:row>
                <xdr:rowOff>171450</xdr:rowOff>
              </to>
            </anchor>
          </objectPr>
        </oleObject>
      </mc:Choice>
      <mc:Fallback>
        <oleObject progId="Word.Document.12" shapeId="8194" r:id="rId4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F194E-714B-430C-A420-2AC18F11EBAD}">
  <dimension ref="A1:AA53"/>
  <sheetViews>
    <sheetView zoomScaleNormal="100" workbookViewId="0"/>
  </sheetViews>
  <sheetFormatPr defaultRowHeight="15" x14ac:dyDescent="0.25"/>
  <cols>
    <col min="2" max="2" width="12.140625" bestFit="1" customWidth="1"/>
    <col min="11" max="12" width="15" bestFit="1" customWidth="1"/>
    <col min="13" max="13" width="12.5703125" customWidth="1"/>
    <col min="23" max="23" width="11.28515625" customWidth="1"/>
    <col min="24" max="24" width="27.42578125" customWidth="1"/>
  </cols>
  <sheetData>
    <row r="1" spans="1:14" ht="33.75" customHeight="1" thickBot="1" x14ac:dyDescent="0.3">
      <c r="B1" s="138" t="s">
        <v>15</v>
      </c>
      <c r="C1" s="139"/>
      <c r="D1" s="139"/>
      <c r="E1" s="139"/>
      <c r="F1" s="139"/>
      <c r="G1" s="2"/>
      <c r="H1" s="2"/>
      <c r="I1" s="2"/>
    </row>
    <row r="2" spans="1:14" ht="30" customHeight="1" thickBot="1" x14ac:dyDescent="0.3">
      <c r="A2" s="1"/>
      <c r="B2" s="38" t="s">
        <v>0</v>
      </c>
      <c r="C2" s="39" t="s">
        <v>1</v>
      </c>
      <c r="D2" s="39" t="s">
        <v>2</v>
      </c>
      <c r="E2" s="39" t="s">
        <v>3</v>
      </c>
      <c r="F2" s="39" t="s">
        <v>4</v>
      </c>
      <c r="G2" s="39" t="s">
        <v>5</v>
      </c>
      <c r="H2" s="39" t="s">
        <v>6</v>
      </c>
      <c r="I2" s="40" t="s">
        <v>7</v>
      </c>
      <c r="K2" s="31" t="s">
        <v>0</v>
      </c>
      <c r="L2" s="35" t="s">
        <v>12</v>
      </c>
      <c r="M2" s="36" t="s">
        <v>13</v>
      </c>
      <c r="N2" s="37" t="s">
        <v>10</v>
      </c>
    </row>
    <row r="3" spans="1:14" ht="21" customHeight="1" thickBot="1" x14ac:dyDescent="0.3">
      <c r="A3" s="1"/>
      <c r="B3" s="33">
        <v>1001</v>
      </c>
      <c r="C3" s="49">
        <v>1</v>
      </c>
      <c r="D3" s="50">
        <v>1</v>
      </c>
      <c r="E3" s="50">
        <v>1</v>
      </c>
      <c r="F3" s="50">
        <v>1</v>
      </c>
      <c r="G3" s="50">
        <v>1</v>
      </c>
      <c r="H3" s="50">
        <v>0</v>
      </c>
      <c r="I3" s="50">
        <v>0</v>
      </c>
      <c r="J3" s="7"/>
      <c r="K3" s="32">
        <v>1001</v>
      </c>
      <c r="L3" s="53">
        <f>SUM(C24:I24)</f>
        <v>5</v>
      </c>
      <c r="M3" s="10">
        <v>5</v>
      </c>
      <c r="N3" s="28">
        <f>L3-M3</f>
        <v>0</v>
      </c>
    </row>
    <row r="4" spans="1:14" ht="21" customHeight="1" thickBot="1" x14ac:dyDescent="0.3">
      <c r="A4" s="1"/>
      <c r="B4" s="33">
        <v>1002</v>
      </c>
      <c r="C4" s="51">
        <v>1</v>
      </c>
      <c r="D4" s="52">
        <v>1</v>
      </c>
      <c r="E4" s="52">
        <v>1</v>
      </c>
      <c r="F4" s="52">
        <v>1</v>
      </c>
      <c r="G4" s="52">
        <v>1</v>
      </c>
      <c r="H4" s="52">
        <v>1</v>
      </c>
      <c r="I4" s="52">
        <v>1</v>
      </c>
      <c r="J4" s="7"/>
      <c r="K4" s="33">
        <v>1002</v>
      </c>
      <c r="L4" s="54">
        <f t="shared" ref="L4:L14" si="0">SUM(C25:I25)</f>
        <v>5</v>
      </c>
      <c r="M4" s="12">
        <v>5</v>
      </c>
      <c r="N4" s="28">
        <f t="shared" ref="N4:N15" si="1">L4-M4</f>
        <v>0</v>
      </c>
    </row>
    <row r="5" spans="1:14" ht="21" customHeight="1" thickBot="1" x14ac:dyDescent="0.3">
      <c r="A5" s="1"/>
      <c r="B5" s="33">
        <v>1003</v>
      </c>
      <c r="C5" s="51">
        <v>1</v>
      </c>
      <c r="D5" s="52">
        <v>1</v>
      </c>
      <c r="E5" s="52">
        <v>1</v>
      </c>
      <c r="F5" s="52">
        <v>1</v>
      </c>
      <c r="G5" s="52">
        <v>1</v>
      </c>
      <c r="H5" s="52">
        <v>1</v>
      </c>
      <c r="I5" s="52">
        <v>1</v>
      </c>
      <c r="J5" s="7"/>
      <c r="K5" s="33">
        <v>1003</v>
      </c>
      <c r="L5" s="54">
        <f t="shared" si="0"/>
        <v>5</v>
      </c>
      <c r="M5" s="13">
        <v>5</v>
      </c>
      <c r="N5" s="28">
        <f t="shared" si="1"/>
        <v>0</v>
      </c>
    </row>
    <row r="6" spans="1:14" ht="21" customHeight="1" thickBot="1" x14ac:dyDescent="0.3">
      <c r="A6" s="1"/>
      <c r="B6" s="33">
        <v>1004</v>
      </c>
      <c r="C6" s="51">
        <v>1</v>
      </c>
      <c r="D6" s="52">
        <v>1</v>
      </c>
      <c r="E6" s="52">
        <v>1</v>
      </c>
      <c r="F6" s="52">
        <v>0</v>
      </c>
      <c r="G6" s="52">
        <v>0</v>
      </c>
      <c r="H6" s="52">
        <v>0</v>
      </c>
      <c r="I6" s="52">
        <v>0</v>
      </c>
      <c r="J6" s="7"/>
      <c r="K6" s="33">
        <v>1004</v>
      </c>
      <c r="L6" s="54">
        <f t="shared" si="0"/>
        <v>1</v>
      </c>
      <c r="M6" s="12">
        <v>0</v>
      </c>
      <c r="N6" s="28">
        <f t="shared" si="1"/>
        <v>1</v>
      </c>
    </row>
    <row r="7" spans="1:14" ht="21" customHeight="1" thickBot="1" x14ac:dyDescent="0.3">
      <c r="A7" s="1"/>
      <c r="B7" s="33">
        <v>1005</v>
      </c>
      <c r="C7" s="51">
        <v>0</v>
      </c>
      <c r="D7" s="52">
        <v>0</v>
      </c>
      <c r="E7" s="52">
        <v>0</v>
      </c>
      <c r="F7" s="52">
        <v>0</v>
      </c>
      <c r="G7" s="52">
        <v>1</v>
      </c>
      <c r="H7" s="52">
        <v>1</v>
      </c>
      <c r="I7" s="52">
        <v>0</v>
      </c>
      <c r="J7" s="7"/>
      <c r="K7" s="33">
        <v>1005</v>
      </c>
      <c r="L7" s="54">
        <f t="shared" si="0"/>
        <v>2</v>
      </c>
      <c r="M7" s="13">
        <v>0</v>
      </c>
      <c r="N7" s="28">
        <f t="shared" si="1"/>
        <v>2</v>
      </c>
    </row>
    <row r="8" spans="1:14" ht="21" customHeight="1" thickBot="1" x14ac:dyDescent="0.3">
      <c r="A8" s="1"/>
      <c r="B8" s="33">
        <v>1006</v>
      </c>
      <c r="C8" s="51">
        <v>0</v>
      </c>
      <c r="D8" s="52">
        <v>0</v>
      </c>
      <c r="E8" s="52">
        <v>0</v>
      </c>
      <c r="F8" s="52">
        <v>0</v>
      </c>
      <c r="G8" s="52">
        <v>1</v>
      </c>
      <c r="H8" s="52">
        <v>1</v>
      </c>
      <c r="I8" s="52">
        <v>1</v>
      </c>
      <c r="J8" s="7"/>
      <c r="K8" s="33">
        <v>1006</v>
      </c>
      <c r="L8" s="54">
        <f t="shared" si="0"/>
        <v>3</v>
      </c>
      <c r="M8" s="13">
        <v>0</v>
      </c>
      <c r="N8" s="28">
        <f t="shared" si="1"/>
        <v>3</v>
      </c>
    </row>
    <row r="9" spans="1:14" ht="21" customHeight="1" thickBot="1" x14ac:dyDescent="0.3">
      <c r="A9" s="1"/>
      <c r="B9" s="33">
        <v>1007</v>
      </c>
      <c r="C9" s="51">
        <v>0</v>
      </c>
      <c r="D9" s="52">
        <v>1</v>
      </c>
      <c r="E9" s="52">
        <v>1</v>
      </c>
      <c r="F9" s="52">
        <v>0</v>
      </c>
      <c r="G9" s="52">
        <v>0</v>
      </c>
      <c r="H9" s="52">
        <v>0</v>
      </c>
      <c r="I9" s="52">
        <v>0</v>
      </c>
      <c r="J9" s="7"/>
      <c r="K9" s="33">
        <v>1007</v>
      </c>
      <c r="L9" s="54">
        <f t="shared" si="0"/>
        <v>1</v>
      </c>
      <c r="M9" s="13">
        <v>0</v>
      </c>
      <c r="N9" s="28">
        <f t="shared" si="1"/>
        <v>1</v>
      </c>
    </row>
    <row r="10" spans="1:14" ht="21" customHeight="1" thickBot="1" x14ac:dyDescent="0.3">
      <c r="A10" s="1"/>
      <c r="B10" s="33">
        <v>1008</v>
      </c>
      <c r="C10" s="51">
        <v>0</v>
      </c>
      <c r="D10" s="52">
        <v>0</v>
      </c>
      <c r="E10" s="52">
        <v>0</v>
      </c>
      <c r="F10" s="52">
        <v>1</v>
      </c>
      <c r="G10" s="52">
        <v>1</v>
      </c>
      <c r="H10" s="52">
        <v>0</v>
      </c>
      <c r="I10" s="52">
        <v>0</v>
      </c>
      <c r="J10" s="7"/>
      <c r="K10" s="33">
        <v>1008</v>
      </c>
      <c r="L10" s="54">
        <f t="shared" si="0"/>
        <v>2</v>
      </c>
      <c r="M10" s="13">
        <v>0</v>
      </c>
      <c r="N10" s="28">
        <f t="shared" si="1"/>
        <v>2</v>
      </c>
    </row>
    <row r="11" spans="1:14" ht="21" customHeight="1" thickBot="1" x14ac:dyDescent="0.3">
      <c r="A11" s="1"/>
      <c r="B11" s="33">
        <v>1009</v>
      </c>
      <c r="C11" s="51">
        <v>0</v>
      </c>
      <c r="D11" s="52">
        <v>0</v>
      </c>
      <c r="E11" s="52">
        <v>0</v>
      </c>
      <c r="F11" s="52">
        <v>0</v>
      </c>
      <c r="G11" s="52">
        <v>0</v>
      </c>
      <c r="H11" s="52">
        <v>1</v>
      </c>
      <c r="I11" s="52">
        <v>1</v>
      </c>
      <c r="J11" s="7"/>
      <c r="K11" s="33">
        <v>1009</v>
      </c>
      <c r="L11" s="54">
        <f t="shared" si="0"/>
        <v>2</v>
      </c>
      <c r="M11" s="13">
        <v>0</v>
      </c>
      <c r="N11" s="28">
        <f t="shared" si="1"/>
        <v>2</v>
      </c>
    </row>
    <row r="12" spans="1:14" ht="21" customHeight="1" thickBot="1" x14ac:dyDescent="0.3">
      <c r="A12" s="1"/>
      <c r="B12" s="33">
        <v>1010</v>
      </c>
      <c r="C12" s="51">
        <v>0</v>
      </c>
      <c r="D12" s="52">
        <v>1</v>
      </c>
      <c r="E12" s="52">
        <v>1</v>
      </c>
      <c r="F12" s="52">
        <v>0</v>
      </c>
      <c r="G12" s="52">
        <v>0</v>
      </c>
      <c r="H12" s="52">
        <v>0</v>
      </c>
      <c r="I12" s="52">
        <v>1</v>
      </c>
      <c r="J12" s="7"/>
      <c r="K12" s="33">
        <v>1010</v>
      </c>
      <c r="L12" s="54">
        <f t="shared" si="0"/>
        <v>2</v>
      </c>
      <c r="M12" s="13">
        <v>0</v>
      </c>
      <c r="N12" s="28">
        <f t="shared" si="1"/>
        <v>2</v>
      </c>
    </row>
    <row r="13" spans="1:14" ht="21" customHeight="1" thickBot="1" x14ac:dyDescent="0.3">
      <c r="A13" s="1"/>
      <c r="B13" s="33">
        <v>1011</v>
      </c>
      <c r="C13" s="51">
        <v>0</v>
      </c>
      <c r="D13" s="52">
        <v>0</v>
      </c>
      <c r="E13" s="52">
        <v>0</v>
      </c>
      <c r="F13" s="52">
        <v>0</v>
      </c>
      <c r="G13" s="52">
        <v>0</v>
      </c>
      <c r="H13" s="52">
        <v>1</v>
      </c>
      <c r="I13" s="52">
        <v>1</v>
      </c>
      <c r="J13" s="7"/>
      <c r="K13" s="33">
        <v>1011</v>
      </c>
      <c r="L13" s="54">
        <f t="shared" si="0"/>
        <v>2</v>
      </c>
      <c r="M13" s="13">
        <v>0</v>
      </c>
      <c r="N13" s="28">
        <f t="shared" si="1"/>
        <v>2</v>
      </c>
    </row>
    <row r="14" spans="1:14" ht="21" customHeight="1" thickBot="1" x14ac:dyDescent="0.3">
      <c r="A14" s="1"/>
      <c r="B14" s="33">
        <v>1012</v>
      </c>
      <c r="C14" s="51">
        <v>1</v>
      </c>
      <c r="D14" s="52">
        <v>0</v>
      </c>
      <c r="E14" s="52">
        <v>0</v>
      </c>
      <c r="F14" s="52">
        <v>1</v>
      </c>
      <c r="G14" s="52">
        <v>1</v>
      </c>
      <c r="H14" s="52">
        <v>1</v>
      </c>
      <c r="I14" s="52">
        <v>1</v>
      </c>
      <c r="J14" s="7"/>
      <c r="K14" s="33">
        <v>1012</v>
      </c>
      <c r="L14" s="54">
        <f t="shared" si="0"/>
        <v>5</v>
      </c>
      <c r="M14" s="13">
        <v>0</v>
      </c>
      <c r="N14" s="28">
        <f t="shared" si="1"/>
        <v>5</v>
      </c>
    </row>
    <row r="15" spans="1:14" ht="21" customHeight="1" thickBot="1" x14ac:dyDescent="0.3">
      <c r="A15" s="1"/>
      <c r="B15" s="34">
        <v>1013</v>
      </c>
      <c r="C15" s="51">
        <v>1</v>
      </c>
      <c r="D15" s="52">
        <v>0</v>
      </c>
      <c r="E15" s="52">
        <v>0</v>
      </c>
      <c r="F15" s="52">
        <v>1</v>
      </c>
      <c r="G15" s="52">
        <v>0</v>
      </c>
      <c r="H15" s="52">
        <v>1</v>
      </c>
      <c r="I15" s="52">
        <v>1</v>
      </c>
      <c r="J15" s="7"/>
      <c r="K15" s="34">
        <v>1013</v>
      </c>
      <c r="L15" s="14">
        <f>SUM(C36:I36)</f>
        <v>3</v>
      </c>
      <c r="M15" s="13">
        <v>0</v>
      </c>
      <c r="N15" s="28">
        <f t="shared" si="1"/>
        <v>3</v>
      </c>
    </row>
    <row r="16" spans="1:14" ht="15.75" thickBot="1" x14ac:dyDescent="0.3"/>
    <row r="17" spans="2:17" ht="20.25" customHeight="1" thickBot="1" x14ac:dyDescent="0.3">
      <c r="B17" s="21"/>
      <c r="C17" s="23" t="s">
        <v>1</v>
      </c>
      <c r="D17" s="24" t="s">
        <v>2</v>
      </c>
      <c r="E17" s="24" t="s">
        <v>3</v>
      </c>
      <c r="F17" s="24" t="s">
        <v>4</v>
      </c>
      <c r="G17" s="24" t="s">
        <v>5</v>
      </c>
      <c r="H17" s="24" t="s">
        <v>6</v>
      </c>
      <c r="I17" s="25" t="s">
        <v>7</v>
      </c>
    </row>
    <row r="18" spans="2:17" ht="42" customHeight="1" x14ac:dyDescent="0.25">
      <c r="B18" s="22" t="s">
        <v>8</v>
      </c>
      <c r="C18" s="19">
        <f>SUM(C24:C36)</f>
        <v>4</v>
      </c>
      <c r="D18" s="19">
        <f t="shared" ref="D18:H18" si="2">SUM(D24:D36)</f>
        <v>4</v>
      </c>
      <c r="E18" s="19">
        <f t="shared" si="2"/>
        <v>4</v>
      </c>
      <c r="F18" s="19">
        <f t="shared" si="2"/>
        <v>4</v>
      </c>
      <c r="G18" s="19">
        <f t="shared" si="2"/>
        <v>6</v>
      </c>
      <c r="H18" s="19">
        <f t="shared" si="2"/>
        <v>8</v>
      </c>
      <c r="I18" s="19">
        <f>SUM(I24:I36)</f>
        <v>8</v>
      </c>
    </row>
    <row r="19" spans="2:17" ht="42" customHeight="1" x14ac:dyDescent="0.25">
      <c r="B19" s="22" t="s">
        <v>9</v>
      </c>
      <c r="C19" s="18">
        <v>4</v>
      </c>
      <c r="D19" s="17">
        <v>4</v>
      </c>
      <c r="E19" s="17">
        <v>4</v>
      </c>
      <c r="F19" s="17">
        <v>4</v>
      </c>
      <c r="G19" s="16">
        <v>6</v>
      </c>
      <c r="H19" s="17">
        <v>8</v>
      </c>
      <c r="I19" s="17">
        <v>8</v>
      </c>
    </row>
    <row r="20" spans="2:17" ht="21" customHeight="1" thickBot="1" x14ac:dyDescent="0.3">
      <c r="B20" s="41" t="s">
        <v>10</v>
      </c>
      <c r="C20" s="42">
        <f>C18-C19</f>
        <v>0</v>
      </c>
      <c r="D20" s="15">
        <f t="shared" ref="D20:I20" si="3">D18-D19</f>
        <v>0</v>
      </c>
      <c r="E20" s="15">
        <f t="shared" si="3"/>
        <v>0</v>
      </c>
      <c r="F20" s="15">
        <f t="shared" si="3"/>
        <v>0</v>
      </c>
      <c r="G20" s="15">
        <f t="shared" si="3"/>
        <v>0</v>
      </c>
      <c r="H20" s="15">
        <f t="shared" si="3"/>
        <v>0</v>
      </c>
      <c r="I20" s="15">
        <f t="shared" si="3"/>
        <v>0</v>
      </c>
    </row>
    <row r="21" spans="2:17" ht="45.75" thickBot="1" x14ac:dyDescent="0.3">
      <c r="B21" s="43" t="s">
        <v>11</v>
      </c>
      <c r="C21" s="44">
        <f>SUM(C20:I20)</f>
        <v>0</v>
      </c>
    </row>
    <row r="22" spans="2:17" ht="15.75" thickBot="1" x14ac:dyDescent="0.3"/>
    <row r="23" spans="2:17" ht="30" customHeight="1" thickBot="1" x14ac:dyDescent="0.3">
      <c r="B23" s="46" t="s">
        <v>0</v>
      </c>
      <c r="C23" s="47" t="s">
        <v>1</v>
      </c>
      <c r="D23" s="48" t="s">
        <v>2</v>
      </c>
      <c r="E23" s="48" t="s">
        <v>3</v>
      </c>
      <c r="F23" s="48" t="s">
        <v>4</v>
      </c>
      <c r="G23" s="48" t="s">
        <v>5</v>
      </c>
      <c r="H23" s="48" t="s">
        <v>6</v>
      </c>
      <c r="I23" s="26" t="s">
        <v>7</v>
      </c>
      <c r="Q23" s="8"/>
    </row>
    <row r="24" spans="2:17" ht="21" customHeight="1" x14ac:dyDescent="0.25">
      <c r="B24" s="27">
        <v>1001</v>
      </c>
      <c r="C24" s="3">
        <v>1</v>
      </c>
      <c r="D24" s="4">
        <v>1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Q24" s="8"/>
    </row>
    <row r="25" spans="2:17" ht="21" customHeight="1" x14ac:dyDescent="0.25">
      <c r="B25" s="27">
        <v>1002</v>
      </c>
      <c r="C25" s="5">
        <v>0</v>
      </c>
      <c r="D25" s="6">
        <v>1</v>
      </c>
      <c r="E25" s="6">
        <v>1</v>
      </c>
      <c r="F25" s="6">
        <v>0</v>
      </c>
      <c r="G25" s="6">
        <v>1</v>
      </c>
      <c r="H25" s="6">
        <v>1</v>
      </c>
      <c r="I25" s="6">
        <v>1</v>
      </c>
      <c r="Q25" s="8"/>
    </row>
    <row r="26" spans="2:17" ht="21" customHeight="1" x14ac:dyDescent="0.25">
      <c r="B26" s="27">
        <v>1003</v>
      </c>
      <c r="C26" s="5">
        <v>1</v>
      </c>
      <c r="D26" s="6">
        <v>1</v>
      </c>
      <c r="E26" s="6">
        <v>1</v>
      </c>
      <c r="F26" s="6">
        <v>0</v>
      </c>
      <c r="G26" s="6">
        <v>0</v>
      </c>
      <c r="H26" s="6">
        <v>1</v>
      </c>
      <c r="I26" s="6">
        <v>1</v>
      </c>
    </row>
    <row r="27" spans="2:17" ht="21" customHeight="1" x14ac:dyDescent="0.25">
      <c r="B27" s="27">
        <v>1004</v>
      </c>
      <c r="C27" s="5">
        <v>1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</row>
    <row r="28" spans="2:17" ht="21" customHeight="1" x14ac:dyDescent="0.25">
      <c r="B28" s="27">
        <v>1005</v>
      </c>
      <c r="C28" s="5">
        <v>0</v>
      </c>
      <c r="D28" s="6">
        <v>0</v>
      </c>
      <c r="E28" s="6">
        <v>0</v>
      </c>
      <c r="F28" s="6">
        <v>0</v>
      </c>
      <c r="G28" s="6">
        <v>1</v>
      </c>
      <c r="H28" s="6">
        <v>1</v>
      </c>
      <c r="I28" s="6">
        <v>0</v>
      </c>
    </row>
    <row r="29" spans="2:17" ht="21" customHeight="1" x14ac:dyDescent="0.25">
      <c r="B29" s="27">
        <v>1006</v>
      </c>
      <c r="C29" s="5">
        <v>0</v>
      </c>
      <c r="D29" s="6">
        <v>0</v>
      </c>
      <c r="E29" s="6">
        <v>0</v>
      </c>
      <c r="F29" s="6">
        <v>0</v>
      </c>
      <c r="G29" s="6">
        <v>1</v>
      </c>
      <c r="H29" s="6">
        <v>1</v>
      </c>
      <c r="I29" s="6">
        <v>1</v>
      </c>
    </row>
    <row r="30" spans="2:17" ht="21" customHeight="1" x14ac:dyDescent="0.25">
      <c r="B30" s="27">
        <v>1007</v>
      </c>
      <c r="C30" s="5">
        <v>0</v>
      </c>
      <c r="D30" s="6">
        <v>0</v>
      </c>
      <c r="E30" s="6">
        <v>1</v>
      </c>
      <c r="F30" s="6">
        <v>0</v>
      </c>
      <c r="G30" s="6">
        <v>0</v>
      </c>
      <c r="H30" s="6">
        <v>0</v>
      </c>
      <c r="I30" s="6">
        <v>0</v>
      </c>
    </row>
    <row r="31" spans="2:17" ht="21" customHeight="1" x14ac:dyDescent="0.25">
      <c r="B31" s="27">
        <v>1008</v>
      </c>
      <c r="C31" s="5">
        <v>0</v>
      </c>
      <c r="D31" s="6">
        <v>0</v>
      </c>
      <c r="E31" s="6">
        <v>0</v>
      </c>
      <c r="F31" s="6">
        <v>1</v>
      </c>
      <c r="G31" s="6">
        <v>1</v>
      </c>
      <c r="H31" s="6">
        <v>0</v>
      </c>
      <c r="I31" s="6">
        <v>0</v>
      </c>
    </row>
    <row r="32" spans="2:17" ht="21" customHeight="1" x14ac:dyDescent="0.25">
      <c r="B32" s="27">
        <v>1009</v>
      </c>
      <c r="C32" s="5">
        <v>0</v>
      </c>
      <c r="D32" s="6">
        <v>0</v>
      </c>
      <c r="E32" s="6">
        <v>0</v>
      </c>
      <c r="F32" s="6">
        <v>0</v>
      </c>
      <c r="G32" s="6">
        <v>0</v>
      </c>
      <c r="H32" s="6">
        <v>1</v>
      </c>
      <c r="I32" s="6">
        <v>1</v>
      </c>
    </row>
    <row r="33" spans="2:24" ht="21" customHeight="1" x14ac:dyDescent="0.25">
      <c r="B33" s="27">
        <v>1010</v>
      </c>
      <c r="C33" s="5">
        <v>0</v>
      </c>
      <c r="D33" s="6">
        <v>1</v>
      </c>
      <c r="E33" s="6">
        <v>0</v>
      </c>
      <c r="F33" s="6">
        <v>0</v>
      </c>
      <c r="G33" s="6">
        <v>0</v>
      </c>
      <c r="H33" s="6">
        <v>0</v>
      </c>
      <c r="I33" s="6">
        <v>1</v>
      </c>
    </row>
    <row r="34" spans="2:24" ht="21" customHeight="1" x14ac:dyDescent="0.25">
      <c r="B34" s="27">
        <v>1011</v>
      </c>
      <c r="C34" s="5">
        <v>0</v>
      </c>
      <c r="D34" s="6">
        <v>0</v>
      </c>
      <c r="E34" s="6">
        <v>0</v>
      </c>
      <c r="F34" s="6">
        <v>0</v>
      </c>
      <c r="G34" s="6">
        <v>0</v>
      </c>
      <c r="H34" s="6">
        <v>1</v>
      </c>
      <c r="I34" s="6">
        <v>1</v>
      </c>
    </row>
    <row r="35" spans="2:24" ht="21" customHeight="1" x14ac:dyDescent="0.25">
      <c r="B35" s="27">
        <v>1012</v>
      </c>
      <c r="C35" s="5">
        <v>1</v>
      </c>
      <c r="D35" s="6">
        <v>0</v>
      </c>
      <c r="E35" s="6">
        <v>0</v>
      </c>
      <c r="F35" s="6">
        <v>1</v>
      </c>
      <c r="G35" s="6">
        <v>1</v>
      </c>
      <c r="H35" s="6">
        <v>1</v>
      </c>
      <c r="I35" s="6">
        <v>1</v>
      </c>
    </row>
    <row r="36" spans="2:24" ht="21" customHeight="1" thickBot="1" x14ac:dyDescent="0.3">
      <c r="B36" s="45">
        <v>1013</v>
      </c>
      <c r="C36" s="5">
        <v>0</v>
      </c>
      <c r="D36" s="6">
        <v>0</v>
      </c>
      <c r="E36" s="6">
        <v>0</v>
      </c>
      <c r="F36" s="6">
        <v>1</v>
      </c>
      <c r="G36" s="6">
        <v>0</v>
      </c>
      <c r="H36" s="6">
        <v>1</v>
      </c>
      <c r="I36" s="6">
        <v>1</v>
      </c>
    </row>
    <row r="41" spans="2:24" ht="21" customHeight="1" x14ac:dyDescent="0.25">
      <c r="W41" s="87"/>
      <c r="X41" s="87"/>
    </row>
    <row r="42" spans="2:24" ht="21" customHeight="1" x14ac:dyDescent="0.25">
      <c r="W42" s="87"/>
      <c r="X42" s="88"/>
    </row>
    <row r="43" spans="2:24" ht="21" customHeight="1" x14ac:dyDescent="0.25">
      <c r="W43" s="87"/>
      <c r="X43" s="88"/>
    </row>
    <row r="44" spans="2:24" ht="21" customHeight="1" x14ac:dyDescent="0.25">
      <c r="W44" s="87"/>
      <c r="X44" s="88"/>
    </row>
    <row r="45" spans="2:24" ht="21" customHeight="1" x14ac:dyDescent="0.25">
      <c r="W45" s="87"/>
      <c r="X45" s="88"/>
    </row>
    <row r="46" spans="2:24" ht="21" customHeight="1" x14ac:dyDescent="0.25">
      <c r="W46" s="87"/>
      <c r="X46" s="89"/>
    </row>
    <row r="47" spans="2:24" ht="21" customHeight="1" x14ac:dyDescent="0.25">
      <c r="W47" s="87"/>
      <c r="X47" s="87"/>
    </row>
    <row r="48" spans="2:24" ht="21" customHeight="1" x14ac:dyDescent="0.25">
      <c r="W48" s="87"/>
      <c r="X48" s="87"/>
    </row>
    <row r="53" spans="27:27" x14ac:dyDescent="0.25">
      <c r="AA53" t="s">
        <v>14</v>
      </c>
    </row>
  </sheetData>
  <mergeCells count="1">
    <mergeCell ref="B1:F1"/>
  </mergeCells>
  <conditionalFormatting sqref="C24:I36">
    <cfRule type="cellIs" dxfId="35" priority="9" operator="equal">
      <formula>0</formula>
    </cfRule>
  </conditionalFormatting>
  <conditionalFormatting sqref="C3:I15">
    <cfRule type="cellIs" dxfId="34" priority="8" operator="equal">
      <formula>0</formula>
    </cfRule>
  </conditionalFormatting>
  <conditionalFormatting sqref="N3:N15">
    <cfRule type="cellIs" dxfId="33" priority="5" operator="lessThan">
      <formula>0</formula>
    </cfRule>
    <cfRule type="cellIs" dxfId="32" priority="7" operator="greaterThan">
      <formula>-1</formula>
    </cfRule>
  </conditionalFormatting>
  <conditionalFormatting sqref="C20:I20">
    <cfRule type="cellIs" dxfId="31" priority="3" operator="lessThan">
      <formula>0</formula>
    </cfRule>
    <cfRule type="cellIs" dxfId="30" priority="4" operator="greaterThan">
      <formula>0</formula>
    </cfRule>
    <cfRule type="cellIs" dxfId="29" priority="6" operator="equal">
      <formula>0</formula>
    </cfRule>
  </conditionalFormatting>
  <conditionalFormatting sqref="C20">
    <cfRule type="cellIs" dxfId="28" priority="1" operator="lessThan">
      <formula>0</formula>
    </cfRule>
    <cfRule type="cellIs" dxfId="27" priority="2" operator="greaterThan">
      <formula>0</formula>
    </cfRule>
  </conditionalFormatting>
  <pageMargins left="0.7" right="0.7" top="0.75" bottom="0.75" header="0.3" footer="0.3"/>
  <ignoredErrors>
    <ignoredError sqref="L3:L14" formulaRange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1C775-A646-4AA5-A0F7-BB5034771515}">
  <dimension ref="A1"/>
  <sheetViews>
    <sheetView showGridLines="0" workbookViewId="0"/>
  </sheetViews>
  <sheetFormatPr defaultRowHeight="15" x14ac:dyDescent="0.25"/>
  <sheetData/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12" shapeId="10246" r:id="rId4">
          <objectPr defaultSize="0" r:id="rId5">
            <anchor moveWithCells="1">
              <from>
                <xdr:col>0</xdr:col>
                <xdr:colOff>600075</xdr:colOff>
                <xdr:row>1</xdr:row>
                <xdr:rowOff>152400</xdr:rowOff>
              </from>
              <to>
                <xdr:col>11</xdr:col>
                <xdr:colOff>571500</xdr:colOff>
                <xdr:row>43</xdr:row>
                <xdr:rowOff>47625</xdr:rowOff>
              </to>
            </anchor>
          </objectPr>
        </oleObject>
      </mc:Choice>
      <mc:Fallback>
        <oleObject progId="Word.Document.12" shapeId="10246" r:id="rId4"/>
      </mc:Fallback>
    </mc:AlternateContent>
  </oleObjec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36187-5050-466A-BCCF-B2E0A54034AD}">
  <dimension ref="A1:AA53"/>
  <sheetViews>
    <sheetView zoomScaleNormal="100" workbookViewId="0"/>
  </sheetViews>
  <sheetFormatPr defaultRowHeight="15" x14ac:dyDescent="0.25"/>
  <cols>
    <col min="2" max="2" width="12.140625" bestFit="1" customWidth="1"/>
    <col min="11" max="12" width="15" bestFit="1" customWidth="1"/>
    <col min="13" max="13" width="12.5703125" customWidth="1"/>
    <col min="23" max="23" width="11.28515625" customWidth="1"/>
    <col min="24" max="24" width="27.42578125" customWidth="1"/>
  </cols>
  <sheetData>
    <row r="1" spans="1:14" ht="38.25" customHeight="1" thickBot="1" x14ac:dyDescent="0.3">
      <c r="B1" s="127" t="s">
        <v>16</v>
      </c>
      <c r="C1" s="55"/>
      <c r="D1" s="55"/>
      <c r="E1" s="55"/>
      <c r="F1" s="55"/>
      <c r="G1" s="2"/>
      <c r="H1" s="2"/>
      <c r="I1" s="2"/>
    </row>
    <row r="2" spans="1:14" ht="30" customHeight="1" thickBot="1" x14ac:dyDescent="0.3">
      <c r="A2" s="1"/>
      <c r="B2" s="38" t="s">
        <v>0</v>
      </c>
      <c r="C2" s="39" t="s">
        <v>1</v>
      </c>
      <c r="D2" s="39" t="s">
        <v>2</v>
      </c>
      <c r="E2" s="39" t="s">
        <v>3</v>
      </c>
      <c r="F2" s="39" t="s">
        <v>4</v>
      </c>
      <c r="G2" s="39" t="s">
        <v>5</v>
      </c>
      <c r="H2" s="39" t="s">
        <v>6</v>
      </c>
      <c r="I2" s="40" t="s">
        <v>7</v>
      </c>
      <c r="K2" s="31" t="s">
        <v>0</v>
      </c>
      <c r="L2" s="35" t="s">
        <v>12</v>
      </c>
      <c r="M2" s="36" t="s">
        <v>13</v>
      </c>
      <c r="N2" s="37" t="s">
        <v>10</v>
      </c>
    </row>
    <row r="3" spans="1:14" ht="21" customHeight="1" thickBot="1" x14ac:dyDescent="0.3">
      <c r="A3" s="1"/>
      <c r="B3" s="33">
        <v>1001</v>
      </c>
      <c r="C3" s="49">
        <v>1</v>
      </c>
      <c r="D3" s="50">
        <v>1</v>
      </c>
      <c r="E3" s="50">
        <v>1</v>
      </c>
      <c r="F3" s="50">
        <v>1</v>
      </c>
      <c r="G3" s="50">
        <v>1</v>
      </c>
      <c r="H3" s="50">
        <v>0</v>
      </c>
      <c r="I3" s="50">
        <v>0</v>
      </c>
      <c r="J3" s="7"/>
      <c r="K3" s="32">
        <v>1001</v>
      </c>
      <c r="L3" s="53">
        <f>SUM(C24:I24)</f>
        <v>5</v>
      </c>
      <c r="M3" s="10">
        <v>5</v>
      </c>
      <c r="N3" s="28">
        <f>L3-M3</f>
        <v>0</v>
      </c>
    </row>
    <row r="4" spans="1:14" ht="21" customHeight="1" thickBot="1" x14ac:dyDescent="0.3">
      <c r="A4" s="1"/>
      <c r="B4" s="33">
        <v>1002</v>
      </c>
      <c r="C4" s="51">
        <v>1</v>
      </c>
      <c r="D4" s="52">
        <v>1</v>
      </c>
      <c r="E4" s="52">
        <v>1</v>
      </c>
      <c r="F4" s="52">
        <v>1</v>
      </c>
      <c r="G4" s="52">
        <v>1</v>
      </c>
      <c r="H4" s="52">
        <v>1</v>
      </c>
      <c r="I4" s="52">
        <v>1</v>
      </c>
      <c r="J4" s="7"/>
      <c r="K4" s="33">
        <v>1002</v>
      </c>
      <c r="L4" s="54">
        <f t="shared" ref="L4:L14" si="0">SUM(C25:I25)</f>
        <v>5</v>
      </c>
      <c r="M4" s="12">
        <v>5</v>
      </c>
      <c r="N4" s="28">
        <f t="shared" ref="N4:N15" si="1">L4-M4</f>
        <v>0</v>
      </c>
    </row>
    <row r="5" spans="1:14" ht="21" customHeight="1" thickBot="1" x14ac:dyDescent="0.3">
      <c r="A5" s="1"/>
      <c r="B5" s="33">
        <v>1003</v>
      </c>
      <c r="C5" s="51">
        <v>1</v>
      </c>
      <c r="D5" s="52">
        <v>1</v>
      </c>
      <c r="E5" s="52">
        <v>1</v>
      </c>
      <c r="F5" s="52">
        <v>1</v>
      </c>
      <c r="G5" s="52">
        <v>1</v>
      </c>
      <c r="H5" s="52">
        <v>1</v>
      </c>
      <c r="I5" s="52">
        <v>1</v>
      </c>
      <c r="J5" s="7"/>
      <c r="K5" s="33">
        <v>1003</v>
      </c>
      <c r="L5" s="54">
        <f t="shared" si="0"/>
        <v>5</v>
      </c>
      <c r="M5" s="13">
        <v>5</v>
      </c>
      <c r="N5" s="28">
        <f t="shared" si="1"/>
        <v>0</v>
      </c>
    </row>
    <row r="6" spans="1:14" ht="21" customHeight="1" thickBot="1" x14ac:dyDescent="0.3">
      <c r="A6" s="1"/>
      <c r="B6" s="33">
        <v>1004</v>
      </c>
      <c r="C6" s="51">
        <v>1</v>
      </c>
      <c r="D6" s="52">
        <v>1</v>
      </c>
      <c r="E6" s="52">
        <v>1</v>
      </c>
      <c r="F6" s="52">
        <v>0</v>
      </c>
      <c r="G6" s="52">
        <v>0</v>
      </c>
      <c r="H6" s="52">
        <v>0</v>
      </c>
      <c r="I6" s="52">
        <v>0</v>
      </c>
      <c r="J6" s="7"/>
      <c r="K6" s="33">
        <v>1004</v>
      </c>
      <c r="L6" s="54">
        <f t="shared" si="0"/>
        <v>3</v>
      </c>
      <c r="M6" s="12">
        <v>0</v>
      </c>
      <c r="N6" s="28">
        <f t="shared" si="1"/>
        <v>3</v>
      </c>
    </row>
    <row r="7" spans="1:14" ht="21" customHeight="1" thickBot="1" x14ac:dyDescent="0.3">
      <c r="A7" s="1"/>
      <c r="B7" s="33">
        <v>1005</v>
      </c>
      <c r="C7" s="51">
        <v>0</v>
      </c>
      <c r="D7" s="52">
        <v>0</v>
      </c>
      <c r="E7" s="52">
        <v>0</v>
      </c>
      <c r="F7" s="52">
        <v>0</v>
      </c>
      <c r="G7" s="52">
        <v>1</v>
      </c>
      <c r="H7" s="52">
        <v>1</v>
      </c>
      <c r="I7" s="52">
        <v>0</v>
      </c>
      <c r="J7" s="7"/>
      <c r="K7" s="33">
        <v>1005</v>
      </c>
      <c r="L7" s="54">
        <f t="shared" si="0"/>
        <v>2</v>
      </c>
      <c r="M7" s="13">
        <v>0</v>
      </c>
      <c r="N7" s="28">
        <f t="shared" si="1"/>
        <v>2</v>
      </c>
    </row>
    <row r="8" spans="1:14" ht="21" customHeight="1" thickBot="1" x14ac:dyDescent="0.3">
      <c r="A8" s="1"/>
      <c r="B8" s="33">
        <v>1006</v>
      </c>
      <c r="C8" s="51">
        <v>0</v>
      </c>
      <c r="D8" s="52">
        <v>0</v>
      </c>
      <c r="E8" s="52">
        <v>0</v>
      </c>
      <c r="F8" s="52">
        <v>0</v>
      </c>
      <c r="G8" s="52">
        <v>1</v>
      </c>
      <c r="H8" s="52">
        <v>1</v>
      </c>
      <c r="I8" s="52">
        <v>1</v>
      </c>
      <c r="J8" s="7"/>
      <c r="K8" s="33">
        <v>1006</v>
      </c>
      <c r="L8" s="54">
        <f t="shared" si="0"/>
        <v>3</v>
      </c>
      <c r="M8" s="13">
        <v>0</v>
      </c>
      <c r="N8" s="28">
        <f t="shared" si="1"/>
        <v>3</v>
      </c>
    </row>
    <row r="9" spans="1:14" ht="21" customHeight="1" thickBot="1" x14ac:dyDescent="0.3">
      <c r="A9" s="1"/>
      <c r="B9" s="33">
        <v>1007</v>
      </c>
      <c r="C9" s="51">
        <v>0</v>
      </c>
      <c r="D9" s="52">
        <v>1</v>
      </c>
      <c r="E9" s="52">
        <v>1</v>
      </c>
      <c r="F9" s="52">
        <v>0</v>
      </c>
      <c r="G9" s="52">
        <v>0</v>
      </c>
      <c r="H9" s="52">
        <v>0</v>
      </c>
      <c r="I9" s="52">
        <v>0</v>
      </c>
      <c r="J9" s="7"/>
      <c r="K9" s="33">
        <v>1007</v>
      </c>
      <c r="L9" s="54">
        <f t="shared" si="0"/>
        <v>2</v>
      </c>
      <c r="M9" s="13">
        <v>0</v>
      </c>
      <c r="N9" s="28">
        <f t="shared" si="1"/>
        <v>2</v>
      </c>
    </row>
    <row r="10" spans="1:14" ht="21" customHeight="1" thickBot="1" x14ac:dyDescent="0.3">
      <c r="A10" s="1"/>
      <c r="B10" s="33">
        <v>1008</v>
      </c>
      <c r="C10" s="51">
        <v>0</v>
      </c>
      <c r="D10" s="52">
        <v>0</v>
      </c>
      <c r="E10" s="52">
        <v>0</v>
      </c>
      <c r="F10" s="52">
        <v>1</v>
      </c>
      <c r="G10" s="52">
        <v>1</v>
      </c>
      <c r="H10" s="52">
        <v>0</v>
      </c>
      <c r="I10" s="52">
        <v>0</v>
      </c>
      <c r="J10" s="7"/>
      <c r="K10" s="33">
        <v>1008</v>
      </c>
      <c r="L10" s="54">
        <f t="shared" si="0"/>
        <v>2</v>
      </c>
      <c r="M10" s="13">
        <v>0</v>
      </c>
      <c r="N10" s="28">
        <f t="shared" si="1"/>
        <v>2</v>
      </c>
    </row>
    <row r="11" spans="1:14" ht="21" customHeight="1" thickBot="1" x14ac:dyDescent="0.3">
      <c r="A11" s="1"/>
      <c r="B11" s="33">
        <v>1009</v>
      </c>
      <c r="C11" s="51">
        <v>0</v>
      </c>
      <c r="D11" s="52">
        <v>0</v>
      </c>
      <c r="E11" s="52">
        <v>0</v>
      </c>
      <c r="F11" s="52">
        <v>0</v>
      </c>
      <c r="G11" s="52">
        <v>0</v>
      </c>
      <c r="H11" s="52">
        <v>1</v>
      </c>
      <c r="I11" s="52">
        <v>1</v>
      </c>
      <c r="J11" s="7"/>
      <c r="K11" s="33">
        <v>1009</v>
      </c>
      <c r="L11" s="54">
        <f t="shared" si="0"/>
        <v>2</v>
      </c>
      <c r="M11" s="13">
        <v>0</v>
      </c>
      <c r="N11" s="28">
        <f t="shared" si="1"/>
        <v>2</v>
      </c>
    </row>
    <row r="12" spans="1:14" ht="21" customHeight="1" thickBot="1" x14ac:dyDescent="0.3">
      <c r="A12" s="1"/>
      <c r="B12" s="33">
        <v>1010</v>
      </c>
      <c r="C12" s="51">
        <v>0</v>
      </c>
      <c r="D12" s="52">
        <v>1</v>
      </c>
      <c r="E12" s="52">
        <v>1</v>
      </c>
      <c r="F12" s="52">
        <v>0</v>
      </c>
      <c r="G12" s="52">
        <v>0</v>
      </c>
      <c r="H12" s="52">
        <v>0</v>
      </c>
      <c r="I12" s="52">
        <v>1</v>
      </c>
      <c r="J12" s="7"/>
      <c r="K12" s="33">
        <v>1010</v>
      </c>
      <c r="L12" s="54">
        <f t="shared" si="0"/>
        <v>2</v>
      </c>
      <c r="M12" s="13">
        <v>0</v>
      </c>
      <c r="N12" s="28">
        <f t="shared" si="1"/>
        <v>2</v>
      </c>
    </row>
    <row r="13" spans="1:14" ht="21" customHeight="1" thickBot="1" x14ac:dyDescent="0.3">
      <c r="A13" s="1"/>
      <c r="B13" s="33">
        <v>1011</v>
      </c>
      <c r="C13" s="51">
        <v>0</v>
      </c>
      <c r="D13" s="52">
        <v>0</v>
      </c>
      <c r="E13" s="52">
        <v>0</v>
      </c>
      <c r="F13" s="52">
        <v>0</v>
      </c>
      <c r="G13" s="52">
        <v>0</v>
      </c>
      <c r="H13" s="52">
        <v>1</v>
      </c>
      <c r="I13" s="52">
        <v>1</v>
      </c>
      <c r="J13" s="7"/>
      <c r="K13" s="33">
        <v>1011</v>
      </c>
      <c r="L13" s="54">
        <f t="shared" si="0"/>
        <v>2</v>
      </c>
      <c r="M13" s="13">
        <v>0</v>
      </c>
      <c r="N13" s="28">
        <f t="shared" si="1"/>
        <v>2</v>
      </c>
    </row>
    <row r="14" spans="1:14" ht="21" customHeight="1" thickBot="1" x14ac:dyDescent="0.3">
      <c r="A14" s="1"/>
      <c r="B14" s="33">
        <v>1012</v>
      </c>
      <c r="C14" s="51">
        <v>1</v>
      </c>
      <c r="D14" s="52">
        <v>0</v>
      </c>
      <c r="E14" s="52">
        <v>0</v>
      </c>
      <c r="F14" s="52">
        <v>1</v>
      </c>
      <c r="G14" s="52">
        <v>1</v>
      </c>
      <c r="H14" s="52">
        <v>1</v>
      </c>
      <c r="I14" s="52">
        <v>1</v>
      </c>
      <c r="J14" s="7"/>
      <c r="K14" s="33">
        <v>1012</v>
      </c>
      <c r="L14" s="54">
        <f t="shared" si="0"/>
        <v>5</v>
      </c>
      <c r="M14" s="13">
        <v>0</v>
      </c>
      <c r="N14" s="28">
        <f t="shared" si="1"/>
        <v>5</v>
      </c>
    </row>
    <row r="15" spans="1:14" ht="21" customHeight="1" thickBot="1" x14ac:dyDescent="0.3">
      <c r="A15" s="1"/>
      <c r="B15" s="34">
        <v>1013</v>
      </c>
      <c r="C15" s="51">
        <v>1</v>
      </c>
      <c r="D15" s="52">
        <v>0</v>
      </c>
      <c r="E15" s="52">
        <v>0</v>
      </c>
      <c r="F15" s="52">
        <v>1</v>
      </c>
      <c r="G15" s="52">
        <v>0</v>
      </c>
      <c r="H15" s="52">
        <v>1</v>
      </c>
      <c r="I15" s="52">
        <v>1</v>
      </c>
      <c r="J15" s="7"/>
      <c r="K15" s="34">
        <v>1013</v>
      </c>
      <c r="L15" s="14">
        <f>SUM(C36:I36)</f>
        <v>4</v>
      </c>
      <c r="M15" s="13">
        <v>0</v>
      </c>
      <c r="N15" s="28">
        <f t="shared" si="1"/>
        <v>4</v>
      </c>
    </row>
    <row r="16" spans="1:14" ht="15.75" thickBot="1" x14ac:dyDescent="0.3"/>
    <row r="17" spans="2:17" ht="20.25" customHeight="1" thickBot="1" x14ac:dyDescent="0.3">
      <c r="B17" s="21"/>
      <c r="C17" s="23" t="s">
        <v>1</v>
      </c>
      <c r="D17" s="24" t="s">
        <v>2</v>
      </c>
      <c r="E17" s="24" t="s">
        <v>3</v>
      </c>
      <c r="F17" s="24" t="s">
        <v>4</v>
      </c>
      <c r="G17" s="24" t="s">
        <v>5</v>
      </c>
      <c r="H17" s="24" t="s">
        <v>6</v>
      </c>
      <c r="I17" s="25" t="s">
        <v>7</v>
      </c>
    </row>
    <row r="18" spans="2:17" ht="42" customHeight="1" x14ac:dyDescent="0.25">
      <c r="B18" s="22" t="s">
        <v>8</v>
      </c>
      <c r="C18" s="19">
        <f>SUM(C24:C36)</f>
        <v>5</v>
      </c>
      <c r="D18" s="19">
        <f t="shared" ref="D18:H18" si="2">SUM(D24:D36)</f>
        <v>5</v>
      </c>
      <c r="E18" s="19">
        <f t="shared" si="2"/>
        <v>5</v>
      </c>
      <c r="F18" s="19">
        <f t="shared" si="2"/>
        <v>5</v>
      </c>
      <c r="G18" s="19">
        <f t="shared" si="2"/>
        <v>6</v>
      </c>
      <c r="H18" s="19">
        <f t="shared" si="2"/>
        <v>8</v>
      </c>
      <c r="I18" s="19">
        <f>SUM(I24:I36)</f>
        <v>8</v>
      </c>
    </row>
    <row r="19" spans="2:17" ht="42" customHeight="1" x14ac:dyDescent="0.25">
      <c r="B19" s="22" t="s">
        <v>9</v>
      </c>
      <c r="C19" s="18">
        <v>5</v>
      </c>
      <c r="D19" s="17">
        <v>5</v>
      </c>
      <c r="E19" s="17">
        <v>5</v>
      </c>
      <c r="F19" s="17">
        <v>5</v>
      </c>
      <c r="G19" s="16">
        <v>6</v>
      </c>
      <c r="H19" s="17">
        <v>8</v>
      </c>
      <c r="I19" s="17">
        <v>8</v>
      </c>
    </row>
    <row r="20" spans="2:17" ht="21" customHeight="1" thickBot="1" x14ac:dyDescent="0.3">
      <c r="B20" s="41" t="s">
        <v>10</v>
      </c>
      <c r="C20" s="42">
        <f>C18-C19</f>
        <v>0</v>
      </c>
      <c r="D20" s="15">
        <f t="shared" ref="D20:I20" si="3">D18-D19</f>
        <v>0</v>
      </c>
      <c r="E20" s="15">
        <f t="shared" si="3"/>
        <v>0</v>
      </c>
      <c r="F20" s="15">
        <f t="shared" si="3"/>
        <v>0</v>
      </c>
      <c r="G20" s="15">
        <f t="shared" si="3"/>
        <v>0</v>
      </c>
      <c r="H20" s="15">
        <f t="shared" si="3"/>
        <v>0</v>
      </c>
      <c r="I20" s="15">
        <f t="shared" si="3"/>
        <v>0</v>
      </c>
    </row>
    <row r="21" spans="2:17" ht="45.75" thickBot="1" x14ac:dyDescent="0.3">
      <c r="B21" s="43" t="s">
        <v>11</v>
      </c>
      <c r="C21" s="44">
        <f>SUM(C20:I20)</f>
        <v>0</v>
      </c>
    </row>
    <row r="22" spans="2:17" ht="15.75" thickBot="1" x14ac:dyDescent="0.3"/>
    <row r="23" spans="2:17" ht="30" customHeight="1" thickBot="1" x14ac:dyDescent="0.3">
      <c r="B23" s="46" t="s">
        <v>0</v>
      </c>
      <c r="C23" s="47" t="s">
        <v>1</v>
      </c>
      <c r="D23" s="48" t="s">
        <v>2</v>
      </c>
      <c r="E23" s="48" t="s">
        <v>3</v>
      </c>
      <c r="F23" s="48" t="s">
        <v>4</v>
      </c>
      <c r="G23" s="48" t="s">
        <v>5</v>
      </c>
      <c r="H23" s="48" t="s">
        <v>6</v>
      </c>
      <c r="I23" s="26" t="s">
        <v>7</v>
      </c>
      <c r="Q23" s="8"/>
    </row>
    <row r="24" spans="2:17" ht="21" customHeight="1" x14ac:dyDescent="0.25">
      <c r="B24" s="27">
        <v>1001</v>
      </c>
      <c r="C24" s="3">
        <v>1</v>
      </c>
      <c r="D24" s="4">
        <v>1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Q24" s="8"/>
    </row>
    <row r="25" spans="2:17" ht="21" customHeight="1" x14ac:dyDescent="0.25">
      <c r="B25" s="27">
        <v>1002</v>
      </c>
      <c r="C25" s="5">
        <v>0</v>
      </c>
      <c r="D25" s="6">
        <v>1</v>
      </c>
      <c r="E25" s="6">
        <v>1</v>
      </c>
      <c r="F25" s="6">
        <v>0</v>
      </c>
      <c r="G25" s="6">
        <v>1</v>
      </c>
      <c r="H25" s="6">
        <v>1</v>
      </c>
      <c r="I25" s="6">
        <v>1</v>
      </c>
      <c r="Q25" s="8"/>
    </row>
    <row r="26" spans="2:17" ht="21" customHeight="1" x14ac:dyDescent="0.25">
      <c r="B26" s="27">
        <v>1003</v>
      </c>
      <c r="C26" s="5">
        <v>1</v>
      </c>
      <c r="D26" s="6">
        <v>1</v>
      </c>
      <c r="E26" s="6">
        <v>0</v>
      </c>
      <c r="F26" s="6">
        <v>1</v>
      </c>
      <c r="G26" s="6">
        <v>0</v>
      </c>
      <c r="H26" s="6">
        <v>1</v>
      </c>
      <c r="I26" s="6">
        <v>1</v>
      </c>
    </row>
    <row r="27" spans="2:17" ht="21" customHeight="1" x14ac:dyDescent="0.25">
      <c r="B27" s="27">
        <v>1004</v>
      </c>
      <c r="C27" s="5">
        <v>1</v>
      </c>
      <c r="D27" s="6">
        <v>1</v>
      </c>
      <c r="E27" s="6">
        <v>1</v>
      </c>
      <c r="F27" s="6">
        <v>0</v>
      </c>
      <c r="G27" s="6">
        <v>0</v>
      </c>
      <c r="H27" s="6">
        <v>0</v>
      </c>
      <c r="I27" s="6">
        <v>0</v>
      </c>
    </row>
    <row r="28" spans="2:17" ht="21" customHeight="1" x14ac:dyDescent="0.25">
      <c r="B28" s="27">
        <v>1005</v>
      </c>
      <c r="C28" s="5">
        <v>0</v>
      </c>
      <c r="D28" s="6">
        <v>0</v>
      </c>
      <c r="E28" s="6">
        <v>0</v>
      </c>
      <c r="F28" s="6">
        <v>0</v>
      </c>
      <c r="G28" s="6">
        <v>1</v>
      </c>
      <c r="H28" s="6">
        <v>1</v>
      </c>
      <c r="I28" s="6">
        <v>0</v>
      </c>
    </row>
    <row r="29" spans="2:17" ht="21" customHeight="1" x14ac:dyDescent="0.25">
      <c r="B29" s="27">
        <v>1006</v>
      </c>
      <c r="C29" s="5">
        <v>0</v>
      </c>
      <c r="D29" s="6">
        <v>0</v>
      </c>
      <c r="E29" s="6">
        <v>0</v>
      </c>
      <c r="F29" s="6">
        <v>0</v>
      </c>
      <c r="G29" s="6">
        <v>1</v>
      </c>
      <c r="H29" s="6">
        <v>1</v>
      </c>
      <c r="I29" s="6">
        <v>1</v>
      </c>
    </row>
    <row r="30" spans="2:17" ht="21" customHeight="1" x14ac:dyDescent="0.25">
      <c r="B30" s="27">
        <v>1007</v>
      </c>
      <c r="C30" s="5">
        <v>0</v>
      </c>
      <c r="D30" s="6">
        <v>1</v>
      </c>
      <c r="E30" s="6">
        <v>1</v>
      </c>
      <c r="F30" s="6">
        <v>0</v>
      </c>
      <c r="G30" s="6">
        <v>0</v>
      </c>
      <c r="H30" s="6">
        <v>0</v>
      </c>
      <c r="I30" s="6">
        <v>0</v>
      </c>
    </row>
    <row r="31" spans="2:17" ht="21" customHeight="1" x14ac:dyDescent="0.25">
      <c r="B31" s="27">
        <v>1008</v>
      </c>
      <c r="C31" s="5">
        <v>0</v>
      </c>
      <c r="D31" s="6">
        <v>0</v>
      </c>
      <c r="E31" s="6">
        <v>0</v>
      </c>
      <c r="F31" s="6">
        <v>1</v>
      </c>
      <c r="G31" s="6">
        <v>1</v>
      </c>
      <c r="H31" s="6">
        <v>0</v>
      </c>
      <c r="I31" s="6">
        <v>0</v>
      </c>
    </row>
    <row r="32" spans="2:17" ht="21" customHeight="1" x14ac:dyDescent="0.25">
      <c r="B32" s="27">
        <v>1009</v>
      </c>
      <c r="C32" s="5">
        <v>0</v>
      </c>
      <c r="D32" s="6">
        <v>0</v>
      </c>
      <c r="E32" s="6">
        <v>0</v>
      </c>
      <c r="F32" s="6">
        <v>0</v>
      </c>
      <c r="G32" s="6">
        <v>0</v>
      </c>
      <c r="H32" s="6">
        <v>1</v>
      </c>
      <c r="I32" s="6">
        <v>1</v>
      </c>
    </row>
    <row r="33" spans="2:24" ht="21" customHeight="1" x14ac:dyDescent="0.25">
      <c r="B33" s="27">
        <v>1010</v>
      </c>
      <c r="C33" s="5">
        <v>0</v>
      </c>
      <c r="D33" s="6">
        <v>0</v>
      </c>
      <c r="E33" s="6">
        <v>1</v>
      </c>
      <c r="F33" s="6">
        <v>0</v>
      </c>
      <c r="G33" s="6">
        <v>0</v>
      </c>
      <c r="H33" s="6">
        <v>0</v>
      </c>
      <c r="I33" s="6">
        <v>1</v>
      </c>
    </row>
    <row r="34" spans="2:24" ht="21" customHeight="1" x14ac:dyDescent="0.25">
      <c r="B34" s="27">
        <v>1011</v>
      </c>
      <c r="C34" s="5">
        <v>0</v>
      </c>
      <c r="D34" s="6">
        <v>0</v>
      </c>
      <c r="E34" s="6">
        <v>0</v>
      </c>
      <c r="F34" s="6">
        <v>0</v>
      </c>
      <c r="G34" s="6">
        <v>0</v>
      </c>
      <c r="H34" s="6">
        <v>1</v>
      </c>
      <c r="I34" s="6">
        <v>1</v>
      </c>
    </row>
    <row r="35" spans="2:24" ht="21" customHeight="1" x14ac:dyDescent="0.25">
      <c r="B35" s="27">
        <v>1012</v>
      </c>
      <c r="C35" s="5">
        <v>1</v>
      </c>
      <c r="D35" s="6">
        <v>0</v>
      </c>
      <c r="E35" s="6">
        <v>0</v>
      </c>
      <c r="F35" s="6">
        <v>1</v>
      </c>
      <c r="G35" s="6">
        <v>1</v>
      </c>
      <c r="H35" s="6">
        <v>1</v>
      </c>
      <c r="I35" s="6">
        <v>1</v>
      </c>
    </row>
    <row r="36" spans="2:24" ht="21" customHeight="1" thickBot="1" x14ac:dyDescent="0.3">
      <c r="B36" s="45">
        <v>1013</v>
      </c>
      <c r="C36" s="5">
        <v>1</v>
      </c>
      <c r="D36" s="6">
        <v>0</v>
      </c>
      <c r="E36" s="6">
        <v>0</v>
      </c>
      <c r="F36" s="6">
        <v>1</v>
      </c>
      <c r="G36" s="6">
        <v>0</v>
      </c>
      <c r="H36" s="6">
        <v>1</v>
      </c>
      <c r="I36" s="6">
        <v>1</v>
      </c>
    </row>
    <row r="41" spans="2:24" ht="21" customHeight="1" x14ac:dyDescent="0.25">
      <c r="W41" s="87"/>
      <c r="X41" s="87"/>
    </row>
    <row r="42" spans="2:24" ht="21" customHeight="1" x14ac:dyDescent="0.25">
      <c r="W42" s="87"/>
      <c r="X42" s="88"/>
    </row>
    <row r="43" spans="2:24" ht="21" customHeight="1" x14ac:dyDescent="0.25">
      <c r="W43" s="87"/>
      <c r="X43" s="88"/>
    </row>
    <row r="44" spans="2:24" ht="21" customHeight="1" x14ac:dyDescent="0.25">
      <c r="W44" s="87"/>
      <c r="X44" s="88"/>
    </row>
    <row r="45" spans="2:24" ht="21" customHeight="1" x14ac:dyDescent="0.25">
      <c r="W45" s="87"/>
      <c r="X45" s="88"/>
    </row>
    <row r="46" spans="2:24" ht="21" customHeight="1" x14ac:dyDescent="0.25">
      <c r="W46" s="87"/>
      <c r="X46" s="89"/>
    </row>
    <row r="47" spans="2:24" ht="21" customHeight="1" x14ac:dyDescent="0.25">
      <c r="W47" s="87"/>
      <c r="X47" s="87"/>
    </row>
    <row r="48" spans="2:24" ht="21" customHeight="1" x14ac:dyDescent="0.25">
      <c r="W48" s="87"/>
      <c r="X48" s="87"/>
    </row>
    <row r="53" spans="27:27" x14ac:dyDescent="0.25">
      <c r="AA53" t="s">
        <v>14</v>
      </c>
    </row>
  </sheetData>
  <conditionalFormatting sqref="C24:I36">
    <cfRule type="cellIs" dxfId="26" priority="9" operator="equal">
      <formula>0</formula>
    </cfRule>
  </conditionalFormatting>
  <conditionalFormatting sqref="C3:I15">
    <cfRule type="cellIs" dxfId="25" priority="8" operator="equal">
      <formula>0</formula>
    </cfRule>
  </conditionalFormatting>
  <conditionalFormatting sqref="N3:N15">
    <cfRule type="cellIs" dxfId="24" priority="5" operator="lessThan">
      <formula>0</formula>
    </cfRule>
    <cfRule type="cellIs" dxfId="23" priority="7" operator="greaterThan">
      <formula>-1</formula>
    </cfRule>
  </conditionalFormatting>
  <conditionalFormatting sqref="C20:I20">
    <cfRule type="cellIs" dxfId="22" priority="3" operator="lessThan">
      <formula>0</formula>
    </cfRule>
    <cfRule type="cellIs" dxfId="21" priority="4" operator="greaterThan">
      <formula>0</formula>
    </cfRule>
    <cfRule type="cellIs" dxfId="20" priority="6" operator="equal">
      <formula>0</formula>
    </cfRule>
  </conditionalFormatting>
  <conditionalFormatting sqref="C20">
    <cfRule type="cellIs" dxfId="19" priority="1" operator="lessThan">
      <formula>0</formula>
    </cfRule>
    <cfRule type="cellIs" dxfId="18" priority="2" operator="greaterThan">
      <formula>0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58C3B-2131-42B4-A783-7A3BFB6F199F}">
  <dimension ref="A1"/>
  <sheetViews>
    <sheetView showGridLines="0" zoomScaleNormal="100" workbookViewId="0"/>
  </sheetViews>
  <sheetFormatPr defaultRowHeight="15" x14ac:dyDescent="0.25"/>
  <sheetData/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12" shapeId="12289" r:id="rId4">
          <objectPr defaultSize="0" r:id="rId5">
            <anchor moveWithCells="1">
              <from>
                <xdr:col>1</xdr:col>
                <xdr:colOff>0</xdr:colOff>
                <xdr:row>1</xdr:row>
                <xdr:rowOff>142875</xdr:rowOff>
              </from>
              <to>
                <xdr:col>12</xdr:col>
                <xdr:colOff>38100</xdr:colOff>
                <xdr:row>24</xdr:row>
                <xdr:rowOff>104775</xdr:rowOff>
              </to>
            </anchor>
          </objectPr>
        </oleObject>
      </mc:Choice>
      <mc:Fallback>
        <oleObject progId="Word.Document.12" shapeId="12289" r:id="rId4"/>
      </mc:Fallback>
    </mc:AlternateContent>
  </oleObjec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28782-BBEA-4A87-8305-FB95249AF073}">
  <dimension ref="A1:AA53"/>
  <sheetViews>
    <sheetView zoomScaleNormal="100" workbookViewId="0"/>
  </sheetViews>
  <sheetFormatPr defaultRowHeight="15" x14ac:dyDescent="0.25"/>
  <cols>
    <col min="2" max="2" width="12.140625" bestFit="1" customWidth="1"/>
    <col min="11" max="12" width="15" bestFit="1" customWidth="1"/>
    <col min="13" max="13" width="12.5703125" customWidth="1"/>
    <col min="23" max="23" width="11.28515625" customWidth="1"/>
    <col min="24" max="24" width="27.42578125" customWidth="1"/>
  </cols>
  <sheetData>
    <row r="1" spans="1:14" ht="32.25" customHeight="1" thickBot="1" x14ac:dyDescent="0.3">
      <c r="B1" s="126" t="s">
        <v>17</v>
      </c>
      <c r="C1" s="55"/>
      <c r="D1" s="55"/>
      <c r="E1" s="55"/>
      <c r="F1" s="55"/>
      <c r="G1" s="2"/>
      <c r="H1" s="2"/>
      <c r="I1" s="2"/>
    </row>
    <row r="2" spans="1:14" ht="30" customHeight="1" thickBot="1" x14ac:dyDescent="0.3">
      <c r="A2" s="1"/>
      <c r="B2" s="38" t="s">
        <v>0</v>
      </c>
      <c r="C2" s="39" t="s">
        <v>1</v>
      </c>
      <c r="D2" s="39" t="s">
        <v>2</v>
      </c>
      <c r="E2" s="39" t="s">
        <v>3</v>
      </c>
      <c r="F2" s="39" t="s">
        <v>4</v>
      </c>
      <c r="G2" s="39" t="s">
        <v>5</v>
      </c>
      <c r="H2" s="39" t="s">
        <v>6</v>
      </c>
      <c r="I2" s="40" t="s">
        <v>7</v>
      </c>
      <c r="K2" s="31" t="s">
        <v>0</v>
      </c>
      <c r="L2" s="35" t="s">
        <v>12</v>
      </c>
      <c r="M2" s="36" t="s">
        <v>13</v>
      </c>
      <c r="N2" s="37" t="s">
        <v>10</v>
      </c>
    </row>
    <row r="3" spans="1:14" ht="21" customHeight="1" thickBot="1" x14ac:dyDescent="0.3">
      <c r="A3" s="1"/>
      <c r="B3" s="33">
        <v>1001</v>
      </c>
      <c r="C3" s="49">
        <v>1</v>
      </c>
      <c r="D3" s="50">
        <v>1</v>
      </c>
      <c r="E3" s="50">
        <v>1</v>
      </c>
      <c r="F3" s="50">
        <v>1</v>
      </c>
      <c r="G3" s="50">
        <v>1</v>
      </c>
      <c r="H3" s="50">
        <v>0</v>
      </c>
      <c r="I3" s="50">
        <v>0</v>
      </c>
      <c r="J3" s="7"/>
      <c r="K3" s="32">
        <v>1001</v>
      </c>
      <c r="L3" s="53">
        <f>SUM(C24:I24)</f>
        <v>5</v>
      </c>
      <c r="M3" s="10">
        <v>5</v>
      </c>
      <c r="N3" s="28">
        <f>L3-M3</f>
        <v>0</v>
      </c>
    </row>
    <row r="4" spans="1:14" ht="21" customHeight="1" thickBot="1" x14ac:dyDescent="0.3">
      <c r="A4" s="1"/>
      <c r="B4" s="33">
        <v>1002</v>
      </c>
      <c r="C4" s="51">
        <v>1</v>
      </c>
      <c r="D4" s="52">
        <v>1</v>
      </c>
      <c r="E4" s="52">
        <v>1</v>
      </c>
      <c r="F4" s="52">
        <v>1</v>
      </c>
      <c r="G4" s="52">
        <v>1</v>
      </c>
      <c r="H4" s="52">
        <v>1</v>
      </c>
      <c r="I4" s="52">
        <v>1</v>
      </c>
      <c r="J4" s="7"/>
      <c r="K4" s="33">
        <v>1002</v>
      </c>
      <c r="L4" s="54">
        <f t="shared" ref="L4:L14" si="0">SUM(C25:I25)</f>
        <v>5</v>
      </c>
      <c r="M4" s="12">
        <v>5</v>
      </c>
      <c r="N4" s="28">
        <f t="shared" ref="N4:N15" si="1">L4-M4</f>
        <v>0</v>
      </c>
    </row>
    <row r="5" spans="1:14" ht="21" customHeight="1" thickBot="1" x14ac:dyDescent="0.3">
      <c r="A5" s="1"/>
      <c r="B5" s="33">
        <v>1003</v>
      </c>
      <c r="C5" s="51">
        <v>1</v>
      </c>
      <c r="D5" s="52">
        <v>1</v>
      </c>
      <c r="E5" s="52">
        <v>1</v>
      </c>
      <c r="F5" s="52">
        <v>1</v>
      </c>
      <c r="G5" s="52">
        <v>1</v>
      </c>
      <c r="H5" s="52">
        <v>1</v>
      </c>
      <c r="I5" s="52">
        <v>1</v>
      </c>
      <c r="J5" s="7"/>
      <c r="K5" s="33">
        <v>1003</v>
      </c>
      <c r="L5" s="54">
        <f t="shared" si="0"/>
        <v>5</v>
      </c>
      <c r="M5" s="13">
        <v>5</v>
      </c>
      <c r="N5" s="28">
        <f t="shared" si="1"/>
        <v>0</v>
      </c>
    </row>
    <row r="6" spans="1:14" ht="21" customHeight="1" thickBot="1" x14ac:dyDescent="0.3">
      <c r="A6" s="1"/>
      <c r="B6" s="33">
        <v>1004</v>
      </c>
      <c r="C6" s="51">
        <v>1</v>
      </c>
      <c r="D6" s="52">
        <v>1</v>
      </c>
      <c r="E6" s="52">
        <v>1</v>
      </c>
      <c r="F6" s="52">
        <v>1</v>
      </c>
      <c r="G6" s="52">
        <v>1</v>
      </c>
      <c r="H6" s="52">
        <v>1</v>
      </c>
      <c r="I6" s="52">
        <v>0</v>
      </c>
      <c r="J6" s="7"/>
      <c r="K6" s="33">
        <v>1004</v>
      </c>
      <c r="L6" s="54">
        <f t="shared" si="0"/>
        <v>5</v>
      </c>
      <c r="M6" s="12">
        <v>5</v>
      </c>
      <c r="N6" s="28">
        <f t="shared" si="1"/>
        <v>0</v>
      </c>
    </row>
    <row r="7" spans="1:14" ht="21" customHeight="1" thickBot="1" x14ac:dyDescent="0.3">
      <c r="A7" s="1"/>
      <c r="B7" s="33">
        <v>1005</v>
      </c>
      <c r="C7" s="51">
        <v>0</v>
      </c>
      <c r="D7" s="52">
        <v>0</v>
      </c>
      <c r="E7" s="52">
        <v>0</v>
      </c>
      <c r="F7" s="52">
        <v>0</v>
      </c>
      <c r="G7" s="52">
        <v>1</v>
      </c>
      <c r="H7" s="52">
        <v>1</v>
      </c>
      <c r="I7" s="52">
        <v>0</v>
      </c>
      <c r="J7" s="7"/>
      <c r="K7" s="33">
        <v>1005</v>
      </c>
      <c r="L7" s="54">
        <f t="shared" si="0"/>
        <v>2</v>
      </c>
      <c r="M7" s="13">
        <v>0</v>
      </c>
      <c r="N7" s="28">
        <f t="shared" si="1"/>
        <v>2</v>
      </c>
    </row>
    <row r="8" spans="1:14" ht="21" customHeight="1" thickBot="1" x14ac:dyDescent="0.3">
      <c r="A8" s="1"/>
      <c r="B8" s="33">
        <v>1006</v>
      </c>
      <c r="C8" s="51">
        <v>0</v>
      </c>
      <c r="D8" s="52">
        <v>0</v>
      </c>
      <c r="E8" s="52">
        <v>0</v>
      </c>
      <c r="F8" s="52">
        <v>0</v>
      </c>
      <c r="G8" s="52">
        <v>1</v>
      </c>
      <c r="H8" s="52">
        <v>1</v>
      </c>
      <c r="I8" s="52">
        <v>1</v>
      </c>
      <c r="J8" s="7"/>
      <c r="K8" s="33">
        <v>1006</v>
      </c>
      <c r="L8" s="54">
        <f t="shared" si="0"/>
        <v>3</v>
      </c>
      <c r="M8" s="13">
        <v>0</v>
      </c>
      <c r="N8" s="28">
        <f t="shared" si="1"/>
        <v>3</v>
      </c>
    </row>
    <row r="9" spans="1:14" ht="21" customHeight="1" thickBot="1" x14ac:dyDescent="0.3">
      <c r="A9" s="1"/>
      <c r="B9" s="33">
        <v>1007</v>
      </c>
      <c r="C9" s="51">
        <v>0</v>
      </c>
      <c r="D9" s="52">
        <v>1</v>
      </c>
      <c r="E9" s="52">
        <v>1</v>
      </c>
      <c r="F9" s="52">
        <v>0</v>
      </c>
      <c r="G9" s="52">
        <v>0</v>
      </c>
      <c r="H9" s="52">
        <v>0</v>
      </c>
      <c r="I9" s="52">
        <v>0</v>
      </c>
      <c r="J9" s="7"/>
      <c r="K9" s="33">
        <v>1007</v>
      </c>
      <c r="L9" s="54">
        <f t="shared" si="0"/>
        <v>1</v>
      </c>
      <c r="M9" s="13">
        <v>0</v>
      </c>
      <c r="N9" s="28">
        <f t="shared" si="1"/>
        <v>1</v>
      </c>
    </row>
    <row r="10" spans="1:14" ht="21" customHeight="1" thickBot="1" x14ac:dyDescent="0.3">
      <c r="A10" s="1"/>
      <c r="B10" s="33">
        <v>1008</v>
      </c>
      <c r="C10" s="51">
        <v>0</v>
      </c>
      <c r="D10" s="52">
        <v>0</v>
      </c>
      <c r="E10" s="52">
        <v>0</v>
      </c>
      <c r="F10" s="52">
        <v>1</v>
      </c>
      <c r="G10" s="52">
        <v>1</v>
      </c>
      <c r="H10" s="52">
        <v>0</v>
      </c>
      <c r="I10" s="52">
        <v>0</v>
      </c>
      <c r="J10" s="7"/>
      <c r="K10" s="33">
        <v>1008</v>
      </c>
      <c r="L10" s="54">
        <f t="shared" si="0"/>
        <v>2</v>
      </c>
      <c r="M10" s="13">
        <v>0</v>
      </c>
      <c r="N10" s="28">
        <f t="shared" si="1"/>
        <v>2</v>
      </c>
    </row>
    <row r="11" spans="1:14" ht="21" customHeight="1" thickBot="1" x14ac:dyDescent="0.3">
      <c r="A11" s="1"/>
      <c r="B11" s="33">
        <v>1009</v>
      </c>
      <c r="C11" s="51">
        <v>0</v>
      </c>
      <c r="D11" s="52">
        <v>0</v>
      </c>
      <c r="E11" s="52">
        <v>0</v>
      </c>
      <c r="F11" s="52">
        <v>0</v>
      </c>
      <c r="G11" s="52">
        <v>0</v>
      </c>
      <c r="H11" s="52">
        <v>1</v>
      </c>
      <c r="I11" s="52">
        <v>1</v>
      </c>
      <c r="J11" s="7"/>
      <c r="K11" s="33">
        <v>1009</v>
      </c>
      <c r="L11" s="54">
        <f t="shared" si="0"/>
        <v>2</v>
      </c>
      <c r="M11" s="13">
        <v>0</v>
      </c>
      <c r="N11" s="28">
        <f t="shared" si="1"/>
        <v>2</v>
      </c>
    </row>
    <row r="12" spans="1:14" ht="21" customHeight="1" thickBot="1" x14ac:dyDescent="0.3">
      <c r="A12" s="1"/>
      <c r="B12" s="33">
        <v>1010</v>
      </c>
      <c r="C12" s="51">
        <v>0</v>
      </c>
      <c r="D12" s="52">
        <v>1</v>
      </c>
      <c r="E12" s="52">
        <v>1</v>
      </c>
      <c r="F12" s="52">
        <v>0</v>
      </c>
      <c r="G12" s="52">
        <v>0</v>
      </c>
      <c r="H12" s="52">
        <v>0</v>
      </c>
      <c r="I12" s="52">
        <v>1</v>
      </c>
      <c r="J12" s="7"/>
      <c r="K12" s="33">
        <v>1010</v>
      </c>
      <c r="L12" s="54">
        <f t="shared" si="0"/>
        <v>3</v>
      </c>
      <c r="M12" s="13">
        <v>0</v>
      </c>
      <c r="N12" s="28">
        <f t="shared" si="1"/>
        <v>3</v>
      </c>
    </row>
    <row r="13" spans="1:14" ht="21" customHeight="1" thickBot="1" x14ac:dyDescent="0.3">
      <c r="A13" s="1"/>
      <c r="B13" s="33">
        <v>1011</v>
      </c>
      <c r="C13" s="51">
        <v>0</v>
      </c>
      <c r="D13" s="52">
        <v>0</v>
      </c>
      <c r="E13" s="52">
        <v>0</v>
      </c>
      <c r="F13" s="52">
        <v>0</v>
      </c>
      <c r="G13" s="52">
        <v>0</v>
      </c>
      <c r="H13" s="52">
        <v>1</v>
      </c>
      <c r="I13" s="52">
        <v>1</v>
      </c>
      <c r="J13" s="7"/>
      <c r="K13" s="33">
        <v>1011</v>
      </c>
      <c r="L13" s="54">
        <f t="shared" si="0"/>
        <v>2</v>
      </c>
      <c r="M13" s="13">
        <v>0</v>
      </c>
      <c r="N13" s="28">
        <f t="shared" si="1"/>
        <v>2</v>
      </c>
    </row>
    <row r="14" spans="1:14" ht="21" customHeight="1" thickBot="1" x14ac:dyDescent="0.3">
      <c r="A14" s="1"/>
      <c r="B14" s="33">
        <v>1012</v>
      </c>
      <c r="C14" s="51">
        <v>1</v>
      </c>
      <c r="D14" s="52">
        <v>0</v>
      </c>
      <c r="E14" s="52">
        <v>0</v>
      </c>
      <c r="F14" s="52">
        <v>1</v>
      </c>
      <c r="G14" s="52">
        <v>1</v>
      </c>
      <c r="H14" s="52">
        <v>1</v>
      </c>
      <c r="I14" s="52">
        <v>1</v>
      </c>
      <c r="J14" s="7"/>
      <c r="K14" s="33">
        <v>1012</v>
      </c>
      <c r="L14" s="54">
        <f t="shared" si="0"/>
        <v>3</v>
      </c>
      <c r="M14" s="13">
        <v>0</v>
      </c>
      <c r="N14" s="28">
        <f t="shared" si="1"/>
        <v>3</v>
      </c>
    </row>
    <row r="15" spans="1:14" ht="21" customHeight="1" thickBot="1" x14ac:dyDescent="0.3">
      <c r="A15" s="1"/>
      <c r="B15" s="34">
        <v>1013</v>
      </c>
      <c r="C15" s="51">
        <v>1</v>
      </c>
      <c r="D15" s="52">
        <v>0</v>
      </c>
      <c r="E15" s="52">
        <v>0</v>
      </c>
      <c r="F15" s="52">
        <v>1</v>
      </c>
      <c r="G15" s="52">
        <v>0</v>
      </c>
      <c r="H15" s="52">
        <v>1</v>
      </c>
      <c r="I15" s="52">
        <v>1</v>
      </c>
      <c r="J15" s="7"/>
      <c r="K15" s="34">
        <v>1013</v>
      </c>
      <c r="L15" s="14">
        <f>SUM(C36:I36)</f>
        <v>4</v>
      </c>
      <c r="M15" s="13">
        <v>0</v>
      </c>
      <c r="N15" s="28">
        <f t="shared" si="1"/>
        <v>4</v>
      </c>
    </row>
    <row r="16" spans="1:14" ht="15.75" thickBot="1" x14ac:dyDescent="0.3"/>
    <row r="17" spans="2:17" ht="20.25" customHeight="1" thickBot="1" x14ac:dyDescent="0.3">
      <c r="B17" s="21"/>
      <c r="C17" s="23" t="s">
        <v>1</v>
      </c>
      <c r="D17" s="24" t="s">
        <v>2</v>
      </c>
      <c r="E17" s="24" t="s">
        <v>3</v>
      </c>
      <c r="F17" s="24" t="s">
        <v>4</v>
      </c>
      <c r="G17" s="24" t="s">
        <v>5</v>
      </c>
      <c r="H17" s="24" t="s">
        <v>6</v>
      </c>
      <c r="I17" s="25" t="s">
        <v>7</v>
      </c>
    </row>
    <row r="18" spans="2:17" ht="42" customHeight="1" x14ac:dyDescent="0.25">
      <c r="B18" s="22" t="s">
        <v>8</v>
      </c>
      <c r="C18" s="19">
        <f>SUM(C24:C36)</f>
        <v>5</v>
      </c>
      <c r="D18" s="19">
        <f t="shared" ref="D18:H18" si="2">SUM(D24:D36)</f>
        <v>5</v>
      </c>
      <c r="E18" s="19">
        <f t="shared" si="2"/>
        <v>5</v>
      </c>
      <c r="F18" s="19">
        <f t="shared" si="2"/>
        <v>5</v>
      </c>
      <c r="G18" s="19">
        <f t="shared" si="2"/>
        <v>6</v>
      </c>
      <c r="H18" s="19">
        <f t="shared" si="2"/>
        <v>8</v>
      </c>
      <c r="I18" s="19">
        <f>SUM(I24:I36)</f>
        <v>8</v>
      </c>
    </row>
    <row r="19" spans="2:17" ht="42" customHeight="1" x14ac:dyDescent="0.25">
      <c r="B19" s="22" t="s">
        <v>9</v>
      </c>
      <c r="C19" s="18">
        <v>5</v>
      </c>
      <c r="D19" s="17">
        <v>5</v>
      </c>
      <c r="E19" s="17">
        <v>5</v>
      </c>
      <c r="F19" s="17">
        <v>5</v>
      </c>
      <c r="G19" s="16">
        <v>6</v>
      </c>
      <c r="H19" s="17">
        <v>8</v>
      </c>
      <c r="I19" s="17">
        <v>8</v>
      </c>
    </row>
    <row r="20" spans="2:17" ht="21" customHeight="1" thickBot="1" x14ac:dyDescent="0.3">
      <c r="B20" s="41" t="s">
        <v>10</v>
      </c>
      <c r="C20" s="42">
        <f>C18-C19</f>
        <v>0</v>
      </c>
      <c r="D20" s="15">
        <f t="shared" ref="D20:I20" si="3">D18-D19</f>
        <v>0</v>
      </c>
      <c r="E20" s="15">
        <f t="shared" si="3"/>
        <v>0</v>
      </c>
      <c r="F20" s="15">
        <f t="shared" si="3"/>
        <v>0</v>
      </c>
      <c r="G20" s="15">
        <f t="shared" si="3"/>
        <v>0</v>
      </c>
      <c r="H20" s="15">
        <f t="shared" si="3"/>
        <v>0</v>
      </c>
      <c r="I20" s="15">
        <f t="shared" si="3"/>
        <v>0</v>
      </c>
    </row>
    <row r="21" spans="2:17" ht="45.75" thickBot="1" x14ac:dyDescent="0.3">
      <c r="B21" s="43" t="s">
        <v>11</v>
      </c>
      <c r="C21" s="44">
        <f>SUM(C20:I20)</f>
        <v>0</v>
      </c>
    </row>
    <row r="22" spans="2:17" ht="15.75" thickBot="1" x14ac:dyDescent="0.3"/>
    <row r="23" spans="2:17" ht="30" customHeight="1" thickBot="1" x14ac:dyDescent="0.3">
      <c r="B23" s="46" t="s">
        <v>0</v>
      </c>
      <c r="C23" s="47" t="s">
        <v>1</v>
      </c>
      <c r="D23" s="48" t="s">
        <v>2</v>
      </c>
      <c r="E23" s="48" t="s">
        <v>3</v>
      </c>
      <c r="F23" s="48" t="s">
        <v>4</v>
      </c>
      <c r="G23" s="48" t="s">
        <v>5</v>
      </c>
      <c r="H23" s="48" t="s">
        <v>6</v>
      </c>
      <c r="I23" s="26" t="s">
        <v>7</v>
      </c>
      <c r="Q23" s="8"/>
    </row>
    <row r="24" spans="2:17" ht="21" customHeight="1" x14ac:dyDescent="0.25">
      <c r="B24" s="27">
        <v>1001</v>
      </c>
      <c r="C24" s="3">
        <v>1</v>
      </c>
      <c r="D24" s="4">
        <v>1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Q24" s="8"/>
    </row>
    <row r="25" spans="2:17" ht="21" customHeight="1" x14ac:dyDescent="0.25">
      <c r="B25" s="27">
        <v>1002</v>
      </c>
      <c r="C25" s="5">
        <v>1</v>
      </c>
      <c r="D25" s="6">
        <v>1</v>
      </c>
      <c r="E25" s="6">
        <v>0</v>
      </c>
      <c r="F25" s="6">
        <v>0</v>
      </c>
      <c r="G25" s="6">
        <v>1</v>
      </c>
      <c r="H25" s="6">
        <v>1</v>
      </c>
      <c r="I25" s="6">
        <v>1</v>
      </c>
      <c r="Q25" s="8"/>
    </row>
    <row r="26" spans="2:17" ht="21" customHeight="1" x14ac:dyDescent="0.25">
      <c r="B26" s="27">
        <v>1003</v>
      </c>
      <c r="C26" s="5">
        <v>1</v>
      </c>
      <c r="D26" s="6">
        <v>1</v>
      </c>
      <c r="E26" s="6">
        <v>1</v>
      </c>
      <c r="F26" s="6">
        <v>1</v>
      </c>
      <c r="G26" s="6">
        <v>0</v>
      </c>
      <c r="H26" s="6">
        <v>0</v>
      </c>
      <c r="I26" s="6">
        <v>1</v>
      </c>
    </row>
    <row r="27" spans="2:17" ht="21" customHeight="1" x14ac:dyDescent="0.25">
      <c r="B27" s="27">
        <v>1004</v>
      </c>
      <c r="C27" s="5">
        <v>1</v>
      </c>
      <c r="D27" s="6">
        <v>1</v>
      </c>
      <c r="E27" s="6">
        <v>1</v>
      </c>
      <c r="F27" s="6">
        <v>1</v>
      </c>
      <c r="G27" s="6">
        <v>0</v>
      </c>
      <c r="H27" s="6">
        <v>1</v>
      </c>
      <c r="I27" s="6">
        <v>0</v>
      </c>
    </row>
    <row r="28" spans="2:17" ht="21" customHeight="1" x14ac:dyDescent="0.25">
      <c r="B28" s="27">
        <v>1005</v>
      </c>
      <c r="C28" s="5">
        <v>0</v>
      </c>
      <c r="D28" s="6">
        <v>0</v>
      </c>
      <c r="E28" s="6">
        <v>0</v>
      </c>
      <c r="F28" s="6">
        <v>0</v>
      </c>
      <c r="G28" s="6">
        <v>1</v>
      </c>
      <c r="H28" s="6">
        <v>1</v>
      </c>
      <c r="I28" s="6">
        <v>0</v>
      </c>
    </row>
    <row r="29" spans="2:17" ht="21" customHeight="1" x14ac:dyDescent="0.25">
      <c r="B29" s="27">
        <v>1006</v>
      </c>
      <c r="C29" s="5">
        <v>0</v>
      </c>
      <c r="D29" s="6">
        <v>0</v>
      </c>
      <c r="E29" s="6">
        <v>0</v>
      </c>
      <c r="F29" s="6">
        <v>0</v>
      </c>
      <c r="G29" s="6">
        <v>1</v>
      </c>
      <c r="H29" s="6">
        <v>1</v>
      </c>
      <c r="I29" s="6">
        <v>1</v>
      </c>
    </row>
    <row r="30" spans="2:17" ht="21" customHeight="1" x14ac:dyDescent="0.25">
      <c r="B30" s="27">
        <v>1007</v>
      </c>
      <c r="C30" s="5">
        <v>0</v>
      </c>
      <c r="D30" s="6">
        <v>0</v>
      </c>
      <c r="E30" s="6">
        <v>1</v>
      </c>
      <c r="F30" s="6">
        <v>0</v>
      </c>
      <c r="G30" s="6">
        <v>0</v>
      </c>
      <c r="H30" s="6">
        <v>0</v>
      </c>
      <c r="I30" s="6">
        <v>0</v>
      </c>
    </row>
    <row r="31" spans="2:17" ht="21" customHeight="1" x14ac:dyDescent="0.25">
      <c r="B31" s="27">
        <v>1008</v>
      </c>
      <c r="C31" s="5">
        <v>0</v>
      </c>
      <c r="D31" s="6">
        <v>0</v>
      </c>
      <c r="E31" s="6">
        <v>0</v>
      </c>
      <c r="F31" s="6">
        <v>1</v>
      </c>
      <c r="G31" s="6">
        <v>1</v>
      </c>
      <c r="H31" s="6">
        <v>0</v>
      </c>
      <c r="I31" s="6">
        <v>0</v>
      </c>
    </row>
    <row r="32" spans="2:17" ht="21" customHeight="1" x14ac:dyDescent="0.25">
      <c r="B32" s="27">
        <v>1009</v>
      </c>
      <c r="C32" s="5">
        <v>0</v>
      </c>
      <c r="D32" s="6">
        <v>0</v>
      </c>
      <c r="E32" s="6">
        <v>0</v>
      </c>
      <c r="F32" s="6">
        <v>0</v>
      </c>
      <c r="G32" s="6">
        <v>0</v>
      </c>
      <c r="H32" s="6">
        <v>1</v>
      </c>
      <c r="I32" s="6">
        <v>1</v>
      </c>
    </row>
    <row r="33" spans="2:24" ht="21" customHeight="1" x14ac:dyDescent="0.25">
      <c r="B33" s="27">
        <v>1010</v>
      </c>
      <c r="C33" s="5">
        <v>0</v>
      </c>
      <c r="D33" s="6">
        <v>1</v>
      </c>
      <c r="E33" s="6">
        <v>1</v>
      </c>
      <c r="F33" s="6">
        <v>0</v>
      </c>
      <c r="G33" s="6">
        <v>0</v>
      </c>
      <c r="H33" s="6">
        <v>0</v>
      </c>
      <c r="I33" s="6">
        <v>1</v>
      </c>
    </row>
    <row r="34" spans="2:24" ht="21" customHeight="1" x14ac:dyDescent="0.25">
      <c r="B34" s="27">
        <v>1011</v>
      </c>
      <c r="C34" s="5">
        <v>0</v>
      </c>
      <c r="D34" s="6">
        <v>0</v>
      </c>
      <c r="E34" s="6">
        <v>0</v>
      </c>
      <c r="F34" s="6">
        <v>0</v>
      </c>
      <c r="G34" s="6">
        <v>0</v>
      </c>
      <c r="H34" s="6">
        <v>1</v>
      </c>
      <c r="I34" s="6">
        <v>1</v>
      </c>
    </row>
    <row r="35" spans="2:24" ht="21" customHeight="1" x14ac:dyDescent="0.25">
      <c r="B35" s="27">
        <v>1012</v>
      </c>
      <c r="C35" s="5">
        <v>0</v>
      </c>
      <c r="D35" s="6">
        <v>0</v>
      </c>
      <c r="E35" s="6">
        <v>0</v>
      </c>
      <c r="F35" s="6">
        <v>0</v>
      </c>
      <c r="G35" s="6">
        <v>1</v>
      </c>
      <c r="H35" s="6">
        <v>1</v>
      </c>
      <c r="I35" s="6">
        <v>1</v>
      </c>
    </row>
    <row r="36" spans="2:24" ht="21" customHeight="1" thickBot="1" x14ac:dyDescent="0.3">
      <c r="B36" s="45">
        <v>1013</v>
      </c>
      <c r="C36" s="5">
        <v>1</v>
      </c>
      <c r="D36" s="6">
        <v>0</v>
      </c>
      <c r="E36" s="6">
        <v>0</v>
      </c>
      <c r="F36" s="6">
        <v>1</v>
      </c>
      <c r="G36" s="6">
        <v>0</v>
      </c>
      <c r="H36" s="6">
        <v>1</v>
      </c>
      <c r="I36" s="6">
        <v>1</v>
      </c>
    </row>
    <row r="41" spans="2:24" ht="21" customHeight="1" x14ac:dyDescent="0.25">
      <c r="W41" s="87"/>
      <c r="X41" s="87"/>
    </row>
    <row r="42" spans="2:24" ht="21" customHeight="1" x14ac:dyDescent="0.25">
      <c r="W42" s="87"/>
      <c r="X42" s="88"/>
    </row>
    <row r="43" spans="2:24" ht="21" customHeight="1" x14ac:dyDescent="0.25">
      <c r="W43" s="87"/>
      <c r="X43" s="88"/>
    </row>
    <row r="44" spans="2:24" ht="21" customHeight="1" x14ac:dyDescent="0.25">
      <c r="W44" s="87"/>
      <c r="X44" s="88"/>
    </row>
    <row r="45" spans="2:24" ht="21" customHeight="1" x14ac:dyDescent="0.25">
      <c r="W45" s="87"/>
      <c r="X45" s="88"/>
    </row>
    <row r="46" spans="2:24" ht="21" customHeight="1" x14ac:dyDescent="0.25">
      <c r="W46" s="87"/>
      <c r="X46" s="89"/>
    </row>
    <row r="47" spans="2:24" ht="21" customHeight="1" x14ac:dyDescent="0.25">
      <c r="W47" s="87"/>
      <c r="X47" s="87"/>
    </row>
    <row r="48" spans="2:24" ht="21" customHeight="1" x14ac:dyDescent="0.25">
      <c r="W48" s="87"/>
      <c r="X48" s="87"/>
    </row>
    <row r="53" spans="27:27" x14ac:dyDescent="0.25">
      <c r="AA53" t="s">
        <v>14</v>
      </c>
    </row>
  </sheetData>
  <conditionalFormatting sqref="C24:I36">
    <cfRule type="cellIs" dxfId="17" priority="9" operator="equal">
      <formula>0</formula>
    </cfRule>
  </conditionalFormatting>
  <conditionalFormatting sqref="C3:I15">
    <cfRule type="cellIs" dxfId="16" priority="8" operator="equal">
      <formula>0</formula>
    </cfRule>
  </conditionalFormatting>
  <conditionalFormatting sqref="N3:N15">
    <cfRule type="cellIs" dxfId="15" priority="5" operator="lessThan">
      <formula>0</formula>
    </cfRule>
    <cfRule type="cellIs" dxfId="14" priority="7" operator="greaterThan">
      <formula>-1</formula>
    </cfRule>
  </conditionalFormatting>
  <conditionalFormatting sqref="C20:I20">
    <cfRule type="cellIs" dxfId="13" priority="3" operator="lessThan">
      <formula>0</formula>
    </cfRule>
    <cfRule type="cellIs" dxfId="12" priority="4" operator="greaterThan">
      <formula>0</formula>
    </cfRule>
    <cfRule type="cellIs" dxfId="11" priority="6" operator="equal">
      <formula>0</formula>
    </cfRule>
  </conditionalFormatting>
  <conditionalFormatting sqref="C20">
    <cfRule type="cellIs" dxfId="10" priority="1" operator="lessThan">
      <formula>0</formula>
    </cfRule>
    <cfRule type="cellIs" dxfId="9" priority="2" operator="greaterThan">
      <formula>0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57549-AE66-4FE9-85CE-FB3DF738D6C5}">
  <dimension ref="A1"/>
  <sheetViews>
    <sheetView showGridLines="0" workbookViewId="0"/>
  </sheetViews>
  <sheetFormatPr defaultRowHeight="15" x14ac:dyDescent="0.25"/>
  <sheetData/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12" shapeId="15361" r:id="rId4">
          <objectPr defaultSize="0" r:id="rId5">
            <anchor moveWithCells="1">
              <from>
                <xdr:col>1</xdr:col>
                <xdr:colOff>0</xdr:colOff>
                <xdr:row>1</xdr:row>
                <xdr:rowOff>171450</xdr:rowOff>
              </from>
              <to>
                <xdr:col>11</xdr:col>
                <xdr:colOff>590550</xdr:colOff>
                <xdr:row>33</xdr:row>
                <xdr:rowOff>104775</xdr:rowOff>
              </to>
            </anchor>
          </objectPr>
        </oleObject>
      </mc:Choice>
      <mc:Fallback>
        <oleObject progId="Word.Document.12" shapeId="15361" r:id="rId4"/>
      </mc:Fallback>
    </mc:AlternateContent>
  </oleObjec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7D30C-D747-4AB0-BA75-6C98843C6A29}">
  <dimension ref="B1:J22"/>
  <sheetViews>
    <sheetView workbookViewId="0"/>
  </sheetViews>
  <sheetFormatPr defaultRowHeight="15" x14ac:dyDescent="0.25"/>
  <sheetData>
    <row r="1" spans="2:10" ht="32.25" customHeight="1" x14ac:dyDescent="0.25">
      <c r="B1" s="136" t="s">
        <v>101</v>
      </c>
      <c r="C1" s="136"/>
      <c r="D1" s="136"/>
      <c r="E1" s="136"/>
      <c r="F1" s="136"/>
      <c r="G1" s="136"/>
      <c r="H1" s="136"/>
      <c r="I1" s="136"/>
      <c r="J1" s="136"/>
    </row>
    <row r="2" spans="2:10" ht="22.5" customHeight="1" x14ac:dyDescent="0.25">
      <c r="B2" s="140" t="s">
        <v>103</v>
      </c>
      <c r="C2" s="141"/>
      <c r="D2" s="141"/>
      <c r="E2" s="141"/>
      <c r="F2" s="141"/>
      <c r="G2" s="141"/>
      <c r="H2" s="141"/>
      <c r="I2" s="141"/>
      <c r="J2" s="141"/>
    </row>
    <row r="3" spans="2:10" ht="49.5" customHeight="1" x14ac:dyDescent="0.25">
      <c r="B3" s="141"/>
      <c r="C3" s="141"/>
      <c r="D3" s="141"/>
      <c r="E3" s="141"/>
      <c r="F3" s="141"/>
      <c r="G3" s="141"/>
      <c r="H3" s="141"/>
      <c r="I3" s="141"/>
      <c r="J3" s="141"/>
    </row>
    <row r="5" spans="2:10" ht="15" customHeight="1" x14ac:dyDescent="0.25">
      <c r="B5" s="142" t="s">
        <v>102</v>
      </c>
      <c r="C5" s="142"/>
      <c r="D5" s="142"/>
      <c r="E5" s="142"/>
      <c r="F5" s="142"/>
      <c r="G5" s="142"/>
      <c r="H5" s="142"/>
      <c r="I5" s="142"/>
    </row>
    <row r="6" spans="2:10" x14ac:dyDescent="0.25">
      <c r="B6" s="97"/>
      <c r="C6" s="98" t="s">
        <v>53</v>
      </c>
      <c r="D6" s="98" t="s">
        <v>54</v>
      </c>
      <c r="E6" s="98" t="s">
        <v>55</v>
      </c>
      <c r="F6" s="98" t="s">
        <v>56</v>
      </c>
      <c r="G6" s="98" t="s">
        <v>57</v>
      </c>
      <c r="H6" s="98" t="s">
        <v>58</v>
      </c>
      <c r="I6" s="97" t="s">
        <v>59</v>
      </c>
    </row>
    <row r="7" spans="2:10" x14ac:dyDescent="0.25">
      <c r="B7" s="99" t="s">
        <v>56</v>
      </c>
      <c r="C7" s="70">
        <v>5</v>
      </c>
      <c r="D7">
        <v>4</v>
      </c>
      <c r="E7">
        <v>6</v>
      </c>
      <c r="F7">
        <v>1</v>
      </c>
      <c r="G7">
        <v>0</v>
      </c>
      <c r="H7">
        <v>0</v>
      </c>
      <c r="I7" s="99">
        <v>755</v>
      </c>
    </row>
    <row r="8" spans="2:10" x14ac:dyDescent="0.25">
      <c r="B8" s="99" t="s">
        <v>57</v>
      </c>
      <c r="C8" s="70">
        <v>3</v>
      </c>
      <c r="D8">
        <v>7</v>
      </c>
      <c r="E8">
        <v>1</v>
      </c>
      <c r="F8">
        <v>0</v>
      </c>
      <c r="G8">
        <v>1</v>
      </c>
      <c r="H8">
        <v>0</v>
      </c>
      <c r="I8" s="99">
        <v>867</v>
      </c>
    </row>
    <row r="9" spans="2:10" x14ac:dyDescent="0.25">
      <c r="B9" s="99" t="s">
        <v>58</v>
      </c>
      <c r="C9" s="100">
        <v>6</v>
      </c>
      <c r="D9">
        <v>3</v>
      </c>
      <c r="E9">
        <v>3</v>
      </c>
      <c r="F9">
        <v>0</v>
      </c>
      <c r="G9">
        <v>0</v>
      </c>
      <c r="H9">
        <v>1</v>
      </c>
      <c r="I9" s="99">
        <v>804</v>
      </c>
    </row>
    <row r="10" spans="2:10" x14ac:dyDescent="0.25">
      <c r="B10" s="97" t="s">
        <v>60</v>
      </c>
      <c r="C10" s="101">
        <v>-800</v>
      </c>
      <c r="D10" s="98">
        <v>-700</v>
      </c>
      <c r="E10" s="98">
        <v>-600</v>
      </c>
      <c r="F10" s="98">
        <v>0</v>
      </c>
      <c r="G10" s="98">
        <v>0</v>
      </c>
      <c r="H10" s="98">
        <v>0</v>
      </c>
      <c r="I10" s="97">
        <v>0</v>
      </c>
    </row>
    <row r="11" spans="2:10" x14ac:dyDescent="0.25">
      <c r="B11" s="99" t="s">
        <v>56</v>
      </c>
      <c r="C11" s="102">
        <v>0</v>
      </c>
      <c r="D11" s="103" t="s">
        <v>61</v>
      </c>
      <c r="E11" s="104" t="s">
        <v>62</v>
      </c>
      <c r="F11" s="104" t="s">
        <v>63</v>
      </c>
      <c r="G11" s="104" t="s">
        <v>64</v>
      </c>
      <c r="H11" s="105" t="s">
        <v>65</v>
      </c>
      <c r="I11" s="106">
        <v>85</v>
      </c>
    </row>
    <row r="12" spans="2:10" x14ac:dyDescent="0.25">
      <c r="B12" s="99" t="s">
        <v>57</v>
      </c>
      <c r="C12" s="102">
        <v>0</v>
      </c>
      <c r="D12" s="107" t="s">
        <v>66</v>
      </c>
      <c r="E12" s="104" t="s">
        <v>67</v>
      </c>
      <c r="F12" s="104" t="s">
        <v>64</v>
      </c>
      <c r="G12" s="104" t="s">
        <v>63</v>
      </c>
      <c r="H12" s="108" t="s">
        <v>67</v>
      </c>
      <c r="I12" s="109">
        <v>465</v>
      </c>
    </row>
    <row r="13" spans="2:10" x14ac:dyDescent="0.25">
      <c r="B13" s="99" t="s">
        <v>53</v>
      </c>
      <c r="C13" s="102">
        <v>1</v>
      </c>
      <c r="D13" s="110">
        <v>0.5</v>
      </c>
      <c r="E13" s="111">
        <v>0.5</v>
      </c>
      <c r="F13" s="112">
        <v>0</v>
      </c>
      <c r="G13" s="102">
        <v>0</v>
      </c>
      <c r="H13" s="113">
        <v>0.16666666666666666</v>
      </c>
      <c r="I13" s="109">
        <v>134</v>
      </c>
    </row>
    <row r="14" spans="2:10" x14ac:dyDescent="0.25">
      <c r="B14" s="97" t="s">
        <v>60</v>
      </c>
      <c r="C14" s="114">
        <v>0</v>
      </c>
      <c r="D14" s="115">
        <v>-300</v>
      </c>
      <c r="E14" s="116">
        <v>-200</v>
      </c>
      <c r="F14" s="116">
        <v>0</v>
      </c>
      <c r="G14" s="116">
        <v>0</v>
      </c>
      <c r="H14" s="117" t="s">
        <v>68</v>
      </c>
      <c r="I14" s="118">
        <v>107200</v>
      </c>
    </row>
    <row r="15" spans="2:10" x14ac:dyDescent="0.25">
      <c r="B15" s="99" t="s">
        <v>54</v>
      </c>
      <c r="C15" s="102">
        <v>0</v>
      </c>
      <c r="D15" s="119">
        <v>1</v>
      </c>
      <c r="E15" s="104" t="s">
        <v>69</v>
      </c>
      <c r="F15" s="104" t="s">
        <v>70</v>
      </c>
      <c r="G15" s="104" t="s">
        <v>64</v>
      </c>
      <c r="H15" s="120" t="s">
        <v>71</v>
      </c>
      <c r="I15" s="105" t="s">
        <v>72</v>
      </c>
    </row>
    <row r="16" spans="2:10" x14ac:dyDescent="0.25">
      <c r="B16" s="99" t="s">
        <v>57</v>
      </c>
      <c r="C16" s="102">
        <v>0</v>
      </c>
      <c r="D16" s="119">
        <v>0</v>
      </c>
      <c r="E16" s="104" t="s">
        <v>73</v>
      </c>
      <c r="F16" s="104" t="s">
        <v>74</v>
      </c>
      <c r="G16" s="104" t="s">
        <v>63</v>
      </c>
      <c r="H16" s="121" t="s">
        <v>75</v>
      </c>
      <c r="I16" s="108" t="s">
        <v>76</v>
      </c>
    </row>
    <row r="17" spans="2:9" x14ac:dyDescent="0.25">
      <c r="B17" s="99" t="s">
        <v>53</v>
      </c>
      <c r="C17" s="102">
        <v>1</v>
      </c>
      <c r="D17" s="119">
        <v>0</v>
      </c>
      <c r="E17" s="104" t="s">
        <v>77</v>
      </c>
      <c r="F17" s="104" t="s">
        <v>78</v>
      </c>
      <c r="G17" s="104" t="s">
        <v>64</v>
      </c>
      <c r="H17" s="122" t="s">
        <v>79</v>
      </c>
      <c r="I17" s="108" t="s">
        <v>80</v>
      </c>
    </row>
    <row r="18" spans="2:9" x14ac:dyDescent="0.25">
      <c r="B18" s="97" t="s">
        <v>60</v>
      </c>
      <c r="C18" s="114">
        <v>0</v>
      </c>
      <c r="D18" s="116">
        <v>0</v>
      </c>
      <c r="E18" s="123" t="s">
        <v>81</v>
      </c>
      <c r="F18" s="123" t="s">
        <v>82</v>
      </c>
      <c r="G18" s="123" t="s">
        <v>64</v>
      </c>
      <c r="H18" s="124" t="s">
        <v>83</v>
      </c>
      <c r="I18" s="125" t="s">
        <v>84</v>
      </c>
    </row>
    <row r="19" spans="2:9" x14ac:dyDescent="0.25">
      <c r="B19" s="99" t="s">
        <v>54</v>
      </c>
      <c r="C19" s="102">
        <v>0</v>
      </c>
      <c r="D19" s="119">
        <v>1</v>
      </c>
      <c r="E19" s="104" t="s">
        <v>85</v>
      </c>
      <c r="F19" s="104" t="s">
        <v>86</v>
      </c>
      <c r="G19" s="104" t="s">
        <v>87</v>
      </c>
      <c r="H19" s="105" t="s">
        <v>64</v>
      </c>
      <c r="I19" s="105" t="s">
        <v>88</v>
      </c>
    </row>
    <row r="20" spans="2:9" x14ac:dyDescent="0.25">
      <c r="B20" s="99" t="s">
        <v>58</v>
      </c>
      <c r="C20" s="102">
        <v>0</v>
      </c>
      <c r="D20" s="119">
        <v>0</v>
      </c>
      <c r="E20" s="104" t="s">
        <v>89</v>
      </c>
      <c r="F20" s="104" t="s">
        <v>90</v>
      </c>
      <c r="G20" s="104" t="s">
        <v>91</v>
      </c>
      <c r="H20" s="108" t="s">
        <v>63</v>
      </c>
      <c r="I20" s="108" t="s">
        <v>92</v>
      </c>
    </row>
    <row r="21" spans="2:9" x14ac:dyDescent="0.25">
      <c r="B21" s="99" t="s">
        <v>53</v>
      </c>
      <c r="C21" s="102">
        <v>1</v>
      </c>
      <c r="D21" s="119">
        <v>0</v>
      </c>
      <c r="E21" s="104" t="s">
        <v>93</v>
      </c>
      <c r="F21" s="104" t="s">
        <v>94</v>
      </c>
      <c r="G21" s="104" t="s">
        <v>95</v>
      </c>
      <c r="H21" s="108" t="s">
        <v>64</v>
      </c>
      <c r="I21" s="108" t="s">
        <v>96</v>
      </c>
    </row>
    <row r="22" spans="2:9" x14ac:dyDescent="0.25">
      <c r="B22" s="97" t="s">
        <v>60</v>
      </c>
      <c r="C22" s="114">
        <v>0</v>
      </c>
      <c r="D22" s="116">
        <v>0</v>
      </c>
      <c r="E22" s="123" t="s">
        <v>97</v>
      </c>
      <c r="F22" s="123" t="s">
        <v>98</v>
      </c>
      <c r="G22" s="123" t="s">
        <v>99</v>
      </c>
      <c r="H22" s="125" t="s">
        <v>64</v>
      </c>
      <c r="I22" s="125" t="s">
        <v>100</v>
      </c>
    </row>
  </sheetData>
  <mergeCells count="3">
    <mergeCell ref="B1:J1"/>
    <mergeCell ref="B2:J3"/>
    <mergeCell ref="B5:I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ED7FD-23AE-4BDA-90E4-D491290768F6}">
  <dimension ref="A1"/>
  <sheetViews>
    <sheetView showGridLines="0" workbookViewId="0"/>
  </sheetViews>
  <sheetFormatPr defaultRowHeight="15" x14ac:dyDescent="0.25"/>
  <sheetData/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12" shapeId="14337" r:id="rId4">
          <objectPr defaultSize="0" autoPict="0" r:id="rId5">
            <anchor moveWithCells="1">
              <from>
                <xdr:col>0</xdr:col>
                <xdr:colOff>600075</xdr:colOff>
                <xdr:row>1</xdr:row>
                <xdr:rowOff>161925</xdr:rowOff>
              </from>
              <to>
                <xdr:col>12</xdr:col>
                <xdr:colOff>28575</xdr:colOff>
                <xdr:row>22</xdr:row>
                <xdr:rowOff>171450</xdr:rowOff>
              </to>
            </anchor>
          </objectPr>
        </oleObject>
      </mc:Choice>
      <mc:Fallback>
        <oleObject progId="Word.Document.12" shapeId="14337" r:id="rId4"/>
      </mc:Fallback>
    </mc:AlternateContent>
  </oleObjec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64810-3E9A-4C67-A664-020BA2FD6B59}">
  <dimension ref="C1:I15"/>
  <sheetViews>
    <sheetView workbookViewId="0"/>
  </sheetViews>
  <sheetFormatPr defaultRowHeight="15" x14ac:dyDescent="0.25"/>
  <cols>
    <col min="3" max="3" width="11.42578125" customWidth="1"/>
    <col min="4" max="4" width="12" customWidth="1"/>
    <col min="5" max="5" width="11.5703125" customWidth="1"/>
    <col min="6" max="6" width="11.42578125" customWidth="1"/>
    <col min="7" max="7" width="17.42578125" bestFit="1" customWidth="1"/>
    <col min="9" max="9" width="14.5703125" customWidth="1"/>
  </cols>
  <sheetData>
    <row r="1" spans="3:9" ht="27.75" customHeight="1" x14ac:dyDescent="0.25">
      <c r="C1" s="136" t="s">
        <v>30</v>
      </c>
      <c r="D1" s="144"/>
      <c r="E1" s="144"/>
      <c r="F1" s="144"/>
      <c r="G1" s="144"/>
    </row>
    <row r="3" spans="3:9" ht="15.75" thickBot="1" x14ac:dyDescent="0.3"/>
    <row r="4" spans="3:9" ht="19.5" customHeight="1" x14ac:dyDescent="0.25">
      <c r="C4" s="57"/>
      <c r="D4" s="57" t="s">
        <v>22</v>
      </c>
      <c r="E4" s="57" t="s">
        <v>23</v>
      </c>
      <c r="F4" s="57" t="s">
        <v>24</v>
      </c>
      <c r="G4" s="57" t="s">
        <v>25</v>
      </c>
      <c r="H4" s="56"/>
      <c r="I4" s="58" t="s">
        <v>26</v>
      </c>
    </row>
    <row r="5" spans="3:9" ht="21" customHeight="1" x14ac:dyDescent="0.25">
      <c r="C5" s="57" t="s">
        <v>18</v>
      </c>
      <c r="D5" s="15">
        <v>5</v>
      </c>
      <c r="E5" s="15">
        <v>2</v>
      </c>
      <c r="F5" s="15">
        <v>1</v>
      </c>
      <c r="G5" s="15">
        <v>650</v>
      </c>
      <c r="H5" s="56"/>
      <c r="I5" s="59">
        <f>D5*D13+E5*D14+F5*D15</f>
        <v>250</v>
      </c>
    </row>
    <row r="6" spans="3:9" ht="20.45" customHeight="1" x14ac:dyDescent="0.25">
      <c r="C6" s="57" t="s">
        <v>19</v>
      </c>
      <c r="D6" s="15">
        <v>4</v>
      </c>
      <c r="E6" s="15">
        <v>3</v>
      </c>
      <c r="F6" s="15">
        <v>2</v>
      </c>
      <c r="G6" s="15">
        <f>450</f>
        <v>450</v>
      </c>
      <c r="H6" s="56"/>
      <c r="I6" s="60">
        <f>D6*D13+E6*D14+F6*D15</f>
        <v>450</v>
      </c>
    </row>
    <row r="7" spans="3:9" ht="21" customHeight="1" thickBot="1" x14ac:dyDescent="0.3">
      <c r="C7" s="57" t="s">
        <v>20</v>
      </c>
      <c r="D7" s="15">
        <v>1</v>
      </c>
      <c r="E7" s="15">
        <v>1</v>
      </c>
      <c r="F7" s="15">
        <v>3</v>
      </c>
      <c r="G7" s="15">
        <v>500</v>
      </c>
      <c r="H7" s="56"/>
      <c r="I7" s="61">
        <f>D7*D13+E7*D14+F7*D15</f>
        <v>500</v>
      </c>
    </row>
    <row r="8" spans="3:9" ht="20.45" customHeight="1" x14ac:dyDescent="0.25">
      <c r="C8" s="57" t="s">
        <v>21</v>
      </c>
      <c r="D8" s="15">
        <v>50</v>
      </c>
      <c r="E8" s="15">
        <v>45</v>
      </c>
      <c r="F8" s="15">
        <v>40</v>
      </c>
      <c r="G8" s="15"/>
      <c r="H8" s="56"/>
      <c r="I8" s="56"/>
    </row>
    <row r="9" spans="3:9" x14ac:dyDescent="0.25">
      <c r="C9" s="56"/>
      <c r="D9" s="56"/>
      <c r="E9" s="56"/>
      <c r="F9" s="56"/>
      <c r="G9" s="56"/>
      <c r="H9" s="56"/>
      <c r="I9" s="56"/>
    </row>
    <row r="12" spans="3:9" ht="18.95" customHeight="1" x14ac:dyDescent="0.25">
      <c r="C12" s="143" t="s">
        <v>27</v>
      </c>
      <c r="D12" s="143"/>
      <c r="E12" s="143" t="s">
        <v>28</v>
      </c>
      <c r="F12" s="143"/>
      <c r="G12" s="57" t="s">
        <v>29</v>
      </c>
    </row>
    <row r="13" spans="3:9" ht="18.600000000000001" customHeight="1" x14ac:dyDescent="0.25">
      <c r="C13" s="57" t="s">
        <v>22</v>
      </c>
      <c r="D13" s="62">
        <v>0</v>
      </c>
      <c r="E13" s="57" t="s">
        <v>18</v>
      </c>
      <c r="F13" s="62">
        <f>G5-I5</f>
        <v>400</v>
      </c>
      <c r="G13" s="15">
        <f>D8*D13+E8*D14+F8*D15</f>
        <v>8250</v>
      </c>
    </row>
    <row r="14" spans="3:9" ht="19.5" customHeight="1" x14ac:dyDescent="0.25">
      <c r="C14" s="57" t="s">
        <v>23</v>
      </c>
      <c r="D14" s="62">
        <v>50</v>
      </c>
      <c r="E14" s="57" t="s">
        <v>19</v>
      </c>
      <c r="F14" s="62">
        <f>G6-I6</f>
        <v>0</v>
      </c>
      <c r="G14" s="56"/>
    </row>
    <row r="15" spans="3:9" ht="20.100000000000001" customHeight="1" x14ac:dyDescent="0.25">
      <c r="C15" s="57" t="s">
        <v>24</v>
      </c>
      <c r="D15" s="62">
        <v>150</v>
      </c>
      <c r="E15" s="57" t="s">
        <v>20</v>
      </c>
      <c r="F15" s="62">
        <f>G7-I7</f>
        <v>0</v>
      </c>
      <c r="G15" s="56"/>
    </row>
  </sheetData>
  <mergeCells count="3">
    <mergeCell ref="C12:D12"/>
    <mergeCell ref="E12:F12"/>
    <mergeCell ref="C1:G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98694-3366-4380-AE0B-3D4E4BC3DA7E}">
  <dimension ref="A1:N36"/>
  <sheetViews>
    <sheetView workbookViewId="0">
      <selection activeCell="M19" sqref="M19"/>
    </sheetView>
  </sheetViews>
  <sheetFormatPr defaultRowHeight="15" x14ac:dyDescent="0.25"/>
  <sheetData>
    <row r="1" spans="1:14" ht="15.75" thickBot="1" x14ac:dyDescent="0.3">
      <c r="B1" s="2"/>
      <c r="C1" s="2"/>
      <c r="D1" s="2"/>
      <c r="E1" s="2"/>
      <c r="F1" s="2"/>
      <c r="G1" s="2"/>
      <c r="H1" s="2"/>
      <c r="I1" s="2"/>
    </row>
    <row r="2" spans="1:14" ht="45.75" thickBot="1" x14ac:dyDescent="0.3">
      <c r="A2" s="1"/>
      <c r="B2" s="38" t="s">
        <v>0</v>
      </c>
      <c r="C2" s="39" t="s">
        <v>1</v>
      </c>
      <c r="D2" s="39" t="s">
        <v>2</v>
      </c>
      <c r="E2" s="39" t="s">
        <v>3</v>
      </c>
      <c r="F2" s="39" t="s">
        <v>4</v>
      </c>
      <c r="G2" s="39" t="s">
        <v>5</v>
      </c>
      <c r="H2" s="39" t="s">
        <v>6</v>
      </c>
      <c r="I2" s="40" t="s">
        <v>7</v>
      </c>
      <c r="K2" s="31" t="s">
        <v>0</v>
      </c>
      <c r="L2" s="35" t="s">
        <v>12</v>
      </c>
      <c r="M2" s="36" t="s">
        <v>13</v>
      </c>
      <c r="N2" s="37" t="s">
        <v>10</v>
      </c>
    </row>
    <row r="3" spans="1:14" x14ac:dyDescent="0.25">
      <c r="A3" s="1"/>
      <c r="B3" s="33">
        <v>1001</v>
      </c>
      <c r="C3" s="49">
        <v>1</v>
      </c>
      <c r="D3" s="50">
        <v>1</v>
      </c>
      <c r="E3" s="50">
        <v>1</v>
      </c>
      <c r="F3" s="50">
        <v>1</v>
      </c>
      <c r="G3" s="50">
        <v>1</v>
      </c>
      <c r="H3" s="50">
        <v>0</v>
      </c>
      <c r="I3" s="50">
        <v>0</v>
      </c>
      <c r="J3" s="7"/>
      <c r="K3" s="32">
        <v>1001</v>
      </c>
      <c r="L3" s="9">
        <v>5</v>
      </c>
      <c r="M3" s="10">
        <v>5</v>
      </c>
      <c r="N3" s="28">
        <f>L3-M3</f>
        <v>0</v>
      </c>
    </row>
    <row r="4" spans="1:14" x14ac:dyDescent="0.25">
      <c r="A4" s="1"/>
      <c r="B4" s="33">
        <v>1002</v>
      </c>
      <c r="C4" s="51">
        <v>1</v>
      </c>
      <c r="D4" s="52">
        <v>1</v>
      </c>
      <c r="E4" s="52">
        <v>1</v>
      </c>
      <c r="F4" s="52">
        <v>1</v>
      </c>
      <c r="G4" s="52">
        <v>1</v>
      </c>
      <c r="H4" s="52">
        <v>1</v>
      </c>
      <c r="I4" s="52">
        <v>1</v>
      </c>
      <c r="J4" s="7"/>
      <c r="K4" s="33">
        <v>1002</v>
      </c>
      <c r="L4" s="11">
        <f>SUM(C25:I25)</f>
        <v>5</v>
      </c>
      <c r="M4" s="12">
        <v>5</v>
      </c>
      <c r="N4" s="29">
        <f t="shared" ref="N4:N15" si="0">L4-M4</f>
        <v>0</v>
      </c>
    </row>
    <row r="5" spans="1:14" x14ac:dyDescent="0.25">
      <c r="A5" s="1"/>
      <c r="B5" s="33">
        <v>1003</v>
      </c>
      <c r="C5" s="51">
        <v>1</v>
      </c>
      <c r="D5" s="52">
        <v>1</v>
      </c>
      <c r="E5" s="52">
        <v>1</v>
      </c>
      <c r="F5" s="52">
        <v>1</v>
      </c>
      <c r="G5" s="52">
        <v>1</v>
      </c>
      <c r="H5" s="52">
        <v>1</v>
      </c>
      <c r="I5" s="52">
        <v>1</v>
      </c>
      <c r="J5" s="7"/>
      <c r="K5" s="33">
        <v>1003</v>
      </c>
      <c r="L5" s="11">
        <v>5</v>
      </c>
      <c r="M5" s="13">
        <v>5</v>
      </c>
      <c r="N5" s="29">
        <f t="shared" si="0"/>
        <v>0</v>
      </c>
    </row>
    <row r="6" spans="1:14" x14ac:dyDescent="0.25">
      <c r="A6" s="1"/>
      <c r="B6" s="33">
        <v>1004</v>
      </c>
      <c r="C6" s="51">
        <v>1</v>
      </c>
      <c r="D6" s="52">
        <v>1</v>
      </c>
      <c r="E6" s="52">
        <v>1</v>
      </c>
      <c r="F6" s="52">
        <v>0</v>
      </c>
      <c r="G6" s="52">
        <v>0</v>
      </c>
      <c r="H6" s="52">
        <v>0</v>
      </c>
      <c r="I6" s="52">
        <v>0</v>
      </c>
      <c r="J6" s="7"/>
      <c r="K6" s="33">
        <v>1004</v>
      </c>
      <c r="L6" s="11">
        <f t="shared" ref="L6:L15" si="1">SUM(C27:I27)</f>
        <v>2</v>
      </c>
      <c r="M6" s="12">
        <v>0</v>
      </c>
      <c r="N6" s="30">
        <f t="shared" si="0"/>
        <v>2</v>
      </c>
    </row>
    <row r="7" spans="1:14" x14ac:dyDescent="0.25">
      <c r="A7" s="1"/>
      <c r="B7" s="33">
        <v>1005</v>
      </c>
      <c r="C7" s="51">
        <v>0</v>
      </c>
      <c r="D7" s="52">
        <v>0</v>
      </c>
      <c r="E7" s="52">
        <v>0</v>
      </c>
      <c r="F7" s="52">
        <v>0</v>
      </c>
      <c r="G7" s="52">
        <v>1</v>
      </c>
      <c r="H7" s="52">
        <v>1</v>
      </c>
      <c r="I7" s="52">
        <v>0</v>
      </c>
      <c r="J7" s="7"/>
      <c r="K7" s="33">
        <v>1005</v>
      </c>
      <c r="L7" s="11">
        <f t="shared" si="1"/>
        <v>2</v>
      </c>
      <c r="M7" s="13">
        <v>0</v>
      </c>
      <c r="N7" s="30">
        <f t="shared" si="0"/>
        <v>2</v>
      </c>
    </row>
    <row r="8" spans="1:14" x14ac:dyDescent="0.25">
      <c r="A8" s="1"/>
      <c r="B8" s="33">
        <v>1006</v>
      </c>
      <c r="C8" s="51">
        <v>0</v>
      </c>
      <c r="D8" s="52">
        <v>0</v>
      </c>
      <c r="E8" s="52">
        <v>0</v>
      </c>
      <c r="F8" s="52">
        <v>0</v>
      </c>
      <c r="G8" s="52">
        <v>1</v>
      </c>
      <c r="H8" s="52">
        <v>1</v>
      </c>
      <c r="I8" s="52">
        <v>1</v>
      </c>
      <c r="J8" s="7"/>
      <c r="K8" s="33">
        <v>1006</v>
      </c>
      <c r="L8" s="11">
        <f t="shared" si="1"/>
        <v>3</v>
      </c>
      <c r="M8" s="13">
        <v>0</v>
      </c>
      <c r="N8" s="30">
        <f t="shared" si="0"/>
        <v>3</v>
      </c>
    </row>
    <row r="9" spans="1:14" x14ac:dyDescent="0.25">
      <c r="A9" s="1"/>
      <c r="B9" s="33">
        <v>1007</v>
      </c>
      <c r="C9" s="51">
        <v>0</v>
      </c>
      <c r="D9" s="52">
        <v>1</v>
      </c>
      <c r="E9" s="52">
        <v>1</v>
      </c>
      <c r="F9" s="52">
        <v>0</v>
      </c>
      <c r="G9" s="52">
        <v>0</v>
      </c>
      <c r="H9" s="52">
        <v>0</v>
      </c>
      <c r="I9" s="52">
        <v>0</v>
      </c>
      <c r="J9" s="7"/>
      <c r="K9" s="33">
        <v>1007</v>
      </c>
      <c r="L9" s="14">
        <f t="shared" si="1"/>
        <v>2</v>
      </c>
      <c r="M9" s="13">
        <v>0</v>
      </c>
      <c r="N9" s="29">
        <f t="shared" si="0"/>
        <v>2</v>
      </c>
    </row>
    <row r="10" spans="1:14" x14ac:dyDescent="0.25">
      <c r="A10" s="1"/>
      <c r="B10" s="33">
        <v>1008</v>
      </c>
      <c r="C10" s="51">
        <v>0</v>
      </c>
      <c r="D10" s="52">
        <v>0</v>
      </c>
      <c r="E10" s="52">
        <v>0</v>
      </c>
      <c r="F10" s="52">
        <v>1</v>
      </c>
      <c r="G10" s="52">
        <v>1</v>
      </c>
      <c r="H10" s="52">
        <v>0</v>
      </c>
      <c r="I10" s="52">
        <v>0</v>
      </c>
      <c r="J10" s="7"/>
      <c r="K10" s="33">
        <v>1008</v>
      </c>
      <c r="L10" s="11">
        <f t="shared" si="1"/>
        <v>2</v>
      </c>
      <c r="M10" s="13">
        <v>0</v>
      </c>
      <c r="N10" s="30">
        <f t="shared" si="0"/>
        <v>2</v>
      </c>
    </row>
    <row r="11" spans="1:14" x14ac:dyDescent="0.25">
      <c r="A11" s="1"/>
      <c r="B11" s="33">
        <v>1009</v>
      </c>
      <c r="C11" s="51">
        <v>0</v>
      </c>
      <c r="D11" s="52">
        <v>0</v>
      </c>
      <c r="E11" s="52">
        <v>0</v>
      </c>
      <c r="F11" s="52">
        <v>0</v>
      </c>
      <c r="G11" s="52">
        <v>0</v>
      </c>
      <c r="H11" s="52">
        <v>1</v>
      </c>
      <c r="I11" s="52">
        <v>1</v>
      </c>
      <c r="J11" s="7"/>
      <c r="K11" s="33">
        <v>1009</v>
      </c>
      <c r="L11" s="11">
        <f t="shared" si="1"/>
        <v>2</v>
      </c>
      <c r="M11" s="13">
        <v>0</v>
      </c>
      <c r="N11" s="30">
        <f t="shared" si="0"/>
        <v>2</v>
      </c>
    </row>
    <row r="12" spans="1:14" x14ac:dyDescent="0.25">
      <c r="A12" s="1"/>
      <c r="B12" s="33">
        <v>1010</v>
      </c>
      <c r="C12" s="51">
        <v>0</v>
      </c>
      <c r="D12" s="52">
        <v>1</v>
      </c>
      <c r="E12" s="52">
        <v>1</v>
      </c>
      <c r="F12" s="52">
        <v>0</v>
      </c>
      <c r="G12" s="52">
        <v>0</v>
      </c>
      <c r="H12" s="52">
        <v>0</v>
      </c>
      <c r="I12" s="52">
        <v>1</v>
      </c>
      <c r="J12" s="7"/>
      <c r="K12" s="33">
        <v>1010</v>
      </c>
      <c r="L12" s="11">
        <f t="shared" si="1"/>
        <v>2</v>
      </c>
      <c r="M12" s="13">
        <v>0</v>
      </c>
      <c r="N12" s="30">
        <f t="shared" si="0"/>
        <v>2</v>
      </c>
    </row>
    <row r="13" spans="1:14" x14ac:dyDescent="0.25">
      <c r="A13" s="1"/>
      <c r="B13" s="33">
        <v>1011</v>
      </c>
      <c r="C13" s="51">
        <v>0</v>
      </c>
      <c r="D13" s="52">
        <v>0</v>
      </c>
      <c r="E13" s="52">
        <v>0</v>
      </c>
      <c r="F13" s="52">
        <v>0</v>
      </c>
      <c r="G13" s="52">
        <v>0</v>
      </c>
      <c r="H13" s="52">
        <v>1</v>
      </c>
      <c r="I13" s="52">
        <v>1</v>
      </c>
      <c r="J13" s="7"/>
      <c r="K13" s="33">
        <v>1011</v>
      </c>
      <c r="L13" s="11">
        <f t="shared" si="1"/>
        <v>2</v>
      </c>
      <c r="M13" s="13">
        <v>0</v>
      </c>
      <c r="N13" s="30">
        <f t="shared" si="0"/>
        <v>2</v>
      </c>
    </row>
    <row r="14" spans="1:14" x14ac:dyDescent="0.25">
      <c r="A14" s="1"/>
      <c r="B14" s="33">
        <v>1012</v>
      </c>
      <c r="C14" s="51">
        <v>1</v>
      </c>
      <c r="D14" s="52">
        <v>0</v>
      </c>
      <c r="E14" s="52">
        <v>0</v>
      </c>
      <c r="F14" s="52">
        <v>1</v>
      </c>
      <c r="G14" s="52">
        <v>1</v>
      </c>
      <c r="H14" s="52">
        <v>1</v>
      </c>
      <c r="I14" s="52">
        <v>1</v>
      </c>
      <c r="J14" s="7"/>
      <c r="K14" s="33">
        <v>1012</v>
      </c>
      <c r="L14" s="11">
        <f t="shared" si="1"/>
        <v>2</v>
      </c>
      <c r="M14" s="13">
        <v>0</v>
      </c>
      <c r="N14" s="30">
        <f t="shared" si="0"/>
        <v>2</v>
      </c>
    </row>
    <row r="15" spans="1:14" ht="15.75" thickBot="1" x14ac:dyDescent="0.3">
      <c r="A15" s="1"/>
      <c r="B15" s="34">
        <v>1013</v>
      </c>
      <c r="C15" s="51">
        <v>1</v>
      </c>
      <c r="D15" s="52">
        <v>0</v>
      </c>
      <c r="E15" s="52">
        <v>0</v>
      </c>
      <c r="F15" s="52">
        <v>1</v>
      </c>
      <c r="G15" s="52">
        <v>0</v>
      </c>
      <c r="H15" s="52">
        <v>1</v>
      </c>
      <c r="I15" s="52">
        <v>1</v>
      </c>
      <c r="J15" s="7"/>
      <c r="K15" s="34">
        <v>1013</v>
      </c>
      <c r="L15" s="14">
        <f t="shared" si="1"/>
        <v>4</v>
      </c>
      <c r="M15" s="13">
        <v>0</v>
      </c>
      <c r="N15" s="29">
        <f t="shared" si="0"/>
        <v>4</v>
      </c>
    </row>
    <row r="16" spans="1:14" ht="15.75" thickBot="1" x14ac:dyDescent="0.3"/>
    <row r="17" spans="2:9" ht="15.75" thickBot="1" x14ac:dyDescent="0.3">
      <c r="B17" s="21"/>
      <c r="C17" s="23" t="s">
        <v>1</v>
      </c>
      <c r="D17" s="24" t="s">
        <v>2</v>
      </c>
      <c r="E17" s="24" t="s">
        <v>3</v>
      </c>
      <c r="F17" s="24" t="s">
        <v>4</v>
      </c>
      <c r="G17" s="24" t="s">
        <v>5</v>
      </c>
      <c r="H17" s="24" t="s">
        <v>6</v>
      </c>
      <c r="I17" s="25" t="s">
        <v>7</v>
      </c>
    </row>
    <row r="18" spans="2:9" ht="60" x14ac:dyDescent="0.25">
      <c r="B18" s="22" t="s">
        <v>8</v>
      </c>
      <c r="C18" s="19">
        <f>SUM(C24:C36)</f>
        <v>4</v>
      </c>
      <c r="D18" s="20">
        <f t="shared" ref="D18:I18" si="2">SUM(D24:D36)</f>
        <v>4</v>
      </c>
      <c r="E18" s="20">
        <f t="shared" si="2"/>
        <v>4</v>
      </c>
      <c r="F18" s="20">
        <f t="shared" si="2"/>
        <v>4</v>
      </c>
      <c r="G18" s="20">
        <f t="shared" si="2"/>
        <v>6</v>
      </c>
      <c r="H18" s="20">
        <f t="shared" si="2"/>
        <v>8</v>
      </c>
      <c r="I18" s="20">
        <f t="shared" si="2"/>
        <v>8</v>
      </c>
    </row>
    <row r="19" spans="2:9" ht="45" x14ac:dyDescent="0.25">
      <c r="B19" s="22" t="s">
        <v>9</v>
      </c>
      <c r="C19" s="18">
        <v>4</v>
      </c>
      <c r="D19" s="17">
        <v>4</v>
      </c>
      <c r="E19" s="17">
        <v>4</v>
      </c>
      <c r="F19" s="17">
        <v>4</v>
      </c>
      <c r="G19" s="16">
        <v>6</v>
      </c>
      <c r="H19" s="17">
        <v>8</v>
      </c>
      <c r="I19" s="17">
        <v>8</v>
      </c>
    </row>
    <row r="20" spans="2:9" ht="15.75" thickBot="1" x14ac:dyDescent="0.3">
      <c r="B20" s="41" t="s">
        <v>10</v>
      </c>
      <c r="C20" s="42">
        <f>C18-C19</f>
        <v>0</v>
      </c>
      <c r="D20" s="15">
        <f t="shared" ref="D20:I20" si="3">D18-D19</f>
        <v>0</v>
      </c>
      <c r="E20" s="15">
        <f t="shared" si="3"/>
        <v>0</v>
      </c>
      <c r="F20" s="15">
        <f t="shared" si="3"/>
        <v>0</v>
      </c>
      <c r="G20" s="15">
        <f t="shared" si="3"/>
        <v>0</v>
      </c>
      <c r="H20" s="15">
        <f t="shared" si="3"/>
        <v>0</v>
      </c>
      <c r="I20" s="15">
        <f t="shared" si="3"/>
        <v>0</v>
      </c>
    </row>
    <row r="21" spans="2:9" ht="45.75" thickBot="1" x14ac:dyDescent="0.3">
      <c r="B21" s="43" t="s">
        <v>11</v>
      </c>
      <c r="C21" s="44">
        <f>SUM(C20:I20)</f>
        <v>0</v>
      </c>
    </row>
    <row r="22" spans="2:9" ht="15.75" thickBot="1" x14ac:dyDescent="0.3"/>
    <row r="23" spans="2:9" ht="15.75" thickBot="1" x14ac:dyDescent="0.3">
      <c r="B23" s="46" t="s">
        <v>0</v>
      </c>
      <c r="C23" s="47" t="s">
        <v>1</v>
      </c>
      <c r="D23" s="48" t="s">
        <v>2</v>
      </c>
      <c r="E23" s="48" t="s">
        <v>3</v>
      </c>
      <c r="F23" s="48" t="s">
        <v>4</v>
      </c>
      <c r="G23" s="48" t="s">
        <v>5</v>
      </c>
      <c r="H23" s="48" t="s">
        <v>6</v>
      </c>
      <c r="I23" s="26" t="s">
        <v>7</v>
      </c>
    </row>
    <row r="24" spans="2:9" x14ac:dyDescent="0.25">
      <c r="B24" s="27">
        <v>1001</v>
      </c>
      <c r="C24" s="3">
        <v>1</v>
      </c>
      <c r="D24" s="4">
        <v>1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</row>
    <row r="25" spans="2:9" x14ac:dyDescent="0.25">
      <c r="B25" s="27">
        <v>1002</v>
      </c>
      <c r="C25" s="5">
        <v>1</v>
      </c>
      <c r="D25" s="6">
        <v>0</v>
      </c>
      <c r="E25" s="6">
        <v>1</v>
      </c>
      <c r="F25" s="6">
        <v>0</v>
      </c>
      <c r="G25" s="6">
        <v>1</v>
      </c>
      <c r="H25" s="6">
        <v>1</v>
      </c>
      <c r="I25" s="6">
        <v>1</v>
      </c>
    </row>
    <row r="26" spans="2:9" x14ac:dyDescent="0.25">
      <c r="B26" s="27">
        <v>1003</v>
      </c>
      <c r="C26" s="5">
        <v>0</v>
      </c>
      <c r="D26" s="6">
        <v>0</v>
      </c>
      <c r="E26" s="6">
        <v>1</v>
      </c>
      <c r="F26" s="6">
        <v>1</v>
      </c>
      <c r="G26" s="6">
        <v>1</v>
      </c>
      <c r="H26" s="6">
        <v>1</v>
      </c>
      <c r="I26" s="6">
        <v>1</v>
      </c>
    </row>
    <row r="27" spans="2:9" x14ac:dyDescent="0.25">
      <c r="B27" s="27">
        <v>1004</v>
      </c>
      <c r="C27" s="5">
        <v>1</v>
      </c>
      <c r="D27" s="6">
        <v>1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</row>
    <row r="28" spans="2:9" x14ac:dyDescent="0.25">
      <c r="B28" s="27">
        <v>1005</v>
      </c>
      <c r="C28" s="5">
        <v>0</v>
      </c>
      <c r="D28" s="6">
        <v>0</v>
      </c>
      <c r="E28" s="6">
        <v>0</v>
      </c>
      <c r="F28" s="6">
        <v>0</v>
      </c>
      <c r="G28" s="6">
        <v>1</v>
      </c>
      <c r="H28" s="6">
        <v>1</v>
      </c>
      <c r="I28" s="6">
        <v>0</v>
      </c>
    </row>
    <row r="29" spans="2:9" x14ac:dyDescent="0.25">
      <c r="B29" s="27">
        <v>1006</v>
      </c>
      <c r="C29" s="5">
        <v>0</v>
      </c>
      <c r="D29" s="6">
        <v>0</v>
      </c>
      <c r="E29" s="6">
        <v>0</v>
      </c>
      <c r="F29" s="6">
        <v>0</v>
      </c>
      <c r="G29" s="6">
        <v>1</v>
      </c>
      <c r="H29" s="6">
        <v>1</v>
      </c>
      <c r="I29" s="6">
        <v>1</v>
      </c>
    </row>
    <row r="30" spans="2:9" x14ac:dyDescent="0.25">
      <c r="B30" s="27">
        <v>1007</v>
      </c>
      <c r="C30" s="5">
        <v>0</v>
      </c>
      <c r="D30" s="6">
        <v>1</v>
      </c>
      <c r="E30" s="6">
        <v>1</v>
      </c>
      <c r="F30" s="6">
        <v>0</v>
      </c>
      <c r="G30" s="6">
        <v>0</v>
      </c>
      <c r="H30" s="6">
        <v>0</v>
      </c>
      <c r="I30" s="6">
        <v>0</v>
      </c>
    </row>
    <row r="31" spans="2:9" x14ac:dyDescent="0.25">
      <c r="B31" s="27">
        <v>1008</v>
      </c>
      <c r="C31" s="5">
        <v>0</v>
      </c>
      <c r="D31" s="6">
        <v>0</v>
      </c>
      <c r="E31" s="6">
        <v>0</v>
      </c>
      <c r="F31" s="6">
        <v>1</v>
      </c>
      <c r="G31" s="6">
        <v>1</v>
      </c>
      <c r="H31" s="6">
        <v>0</v>
      </c>
      <c r="I31" s="6">
        <v>0</v>
      </c>
    </row>
    <row r="32" spans="2:9" x14ac:dyDescent="0.25">
      <c r="B32" s="27">
        <v>1009</v>
      </c>
      <c r="C32" s="5">
        <v>0</v>
      </c>
      <c r="D32" s="6">
        <v>0</v>
      </c>
      <c r="E32" s="6">
        <v>0</v>
      </c>
      <c r="F32" s="6">
        <v>0</v>
      </c>
      <c r="G32" s="6">
        <v>0</v>
      </c>
      <c r="H32" s="6">
        <v>1</v>
      </c>
      <c r="I32" s="6">
        <v>1</v>
      </c>
    </row>
    <row r="33" spans="2:9" x14ac:dyDescent="0.25">
      <c r="B33" s="27">
        <v>1010</v>
      </c>
      <c r="C33" s="5">
        <v>0</v>
      </c>
      <c r="D33" s="6">
        <v>1</v>
      </c>
      <c r="E33" s="6">
        <v>0</v>
      </c>
      <c r="F33" s="6">
        <v>0</v>
      </c>
      <c r="G33" s="6">
        <v>0</v>
      </c>
      <c r="H33" s="6">
        <v>0</v>
      </c>
      <c r="I33" s="6">
        <v>1</v>
      </c>
    </row>
    <row r="34" spans="2:9" x14ac:dyDescent="0.25">
      <c r="B34" s="27">
        <v>1011</v>
      </c>
      <c r="C34" s="5">
        <v>0</v>
      </c>
      <c r="D34" s="6">
        <v>0</v>
      </c>
      <c r="E34" s="6">
        <v>0</v>
      </c>
      <c r="F34" s="6">
        <v>0</v>
      </c>
      <c r="G34" s="6">
        <v>0</v>
      </c>
      <c r="H34" s="6">
        <v>1</v>
      </c>
      <c r="I34" s="6">
        <v>1</v>
      </c>
    </row>
    <row r="35" spans="2:9" x14ac:dyDescent="0.25">
      <c r="B35" s="27">
        <v>1012</v>
      </c>
      <c r="C35" s="5">
        <v>0</v>
      </c>
      <c r="D35" s="6">
        <v>0</v>
      </c>
      <c r="E35" s="6">
        <v>0</v>
      </c>
      <c r="F35" s="6">
        <v>0</v>
      </c>
      <c r="G35" s="6">
        <v>0</v>
      </c>
      <c r="H35" s="6">
        <v>1</v>
      </c>
      <c r="I35" s="6">
        <v>1</v>
      </c>
    </row>
    <row r="36" spans="2:9" ht="15.75" thickBot="1" x14ac:dyDescent="0.3">
      <c r="B36" s="45">
        <v>1013</v>
      </c>
      <c r="C36" s="5">
        <v>1</v>
      </c>
      <c r="D36" s="6">
        <v>0</v>
      </c>
      <c r="E36" s="6">
        <v>0</v>
      </c>
      <c r="F36" s="6">
        <v>1</v>
      </c>
      <c r="G36" s="6">
        <v>0</v>
      </c>
      <c r="H36" s="6">
        <v>1</v>
      </c>
      <c r="I36" s="6">
        <v>1</v>
      </c>
    </row>
  </sheetData>
  <conditionalFormatting sqref="C24:I36">
    <cfRule type="cellIs" dxfId="8" priority="9" operator="equal">
      <formula>0</formula>
    </cfRule>
  </conditionalFormatting>
  <conditionalFormatting sqref="C3:I15">
    <cfRule type="cellIs" dxfId="7" priority="8" operator="equal">
      <formula>0</formula>
    </cfRule>
  </conditionalFormatting>
  <conditionalFormatting sqref="N3:N15">
    <cfRule type="cellIs" dxfId="6" priority="5" operator="lessThan">
      <formula>0</formula>
    </cfRule>
    <cfRule type="cellIs" dxfId="5" priority="7" operator="greaterThan">
      <formula>-1</formula>
    </cfRule>
  </conditionalFormatting>
  <conditionalFormatting sqref="C20:I20">
    <cfRule type="cellIs" dxfId="4" priority="3" operator="lessThan">
      <formula>0</formula>
    </cfRule>
    <cfRule type="cellIs" dxfId="3" priority="4" operator="greaterThan">
      <formula>0</formula>
    </cfRule>
    <cfRule type="cellIs" dxfId="2" priority="6" operator="equal">
      <formula>0</formula>
    </cfRule>
  </conditionalFormatting>
  <conditionalFormatting sqref="C20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18</vt:i4>
      </vt:variant>
      <vt:variant>
        <vt:lpstr>Pomenované rozsahy</vt:lpstr>
      </vt:variant>
      <vt:variant>
        <vt:i4>5</vt:i4>
      </vt:variant>
    </vt:vector>
  </HeadingPairs>
  <TitlesOfParts>
    <vt:vector size="23" baseType="lpstr">
      <vt:lpstr>Titulný list</vt:lpstr>
      <vt:lpstr>príklad_1_zadanie</vt:lpstr>
      <vt:lpstr>príklad_1</vt:lpstr>
      <vt:lpstr>príklad_2_zadanie</vt:lpstr>
      <vt:lpstr>príklad_2</vt:lpstr>
      <vt:lpstr>príklad_3_zadanie</vt:lpstr>
      <vt:lpstr>príklad_3</vt:lpstr>
      <vt:lpstr>príklad_4_zadanie</vt:lpstr>
      <vt:lpstr>príklad_4</vt:lpstr>
      <vt:lpstr>príklad_5_zadanie</vt:lpstr>
      <vt:lpstr>príklad_5</vt:lpstr>
      <vt:lpstr>príklad_6_zadanie</vt:lpstr>
      <vt:lpstr>príklad_6</vt:lpstr>
      <vt:lpstr>príklad_7_zadanie</vt:lpstr>
      <vt:lpstr>príklad_7</vt:lpstr>
      <vt:lpstr>príklad_8_zadanie</vt:lpstr>
      <vt:lpstr>príklad_8</vt:lpstr>
      <vt:lpstr>Hárok2</vt:lpstr>
      <vt:lpstr>príklad_1!_Toc71307417</vt:lpstr>
      <vt:lpstr>príklad_2!_Toc71307420</vt:lpstr>
      <vt:lpstr>príklad_5_zadanie!_Toc71698379</vt:lpstr>
      <vt:lpstr>príklad_5_zadanie!_Toc71698380</vt:lpstr>
      <vt:lpstr>príklad_7!_Toc71698382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Los Miros</dc:creator>
  <cp:lastModifiedBy>Los Miros</cp:lastModifiedBy>
  <dcterms:created xsi:type="dcterms:W3CDTF">2021-04-10T08:29:14Z</dcterms:created>
  <dcterms:modified xsi:type="dcterms:W3CDTF">2021-05-12T18:07:35Z</dcterms:modified>
</cp:coreProperties>
</file>